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585" tabRatio="1000"/>
  </bookViews>
  <sheets>
    <sheet name="1 Wichtige Infos, Links" sheetId="8" r:id="rId1"/>
    <sheet name="2 Stammdatenblatt" sheetId="9" r:id="rId2"/>
    <sheet name="3 Kalkulation Zusammenfassung" sheetId="10" r:id="rId3"/>
    <sheet name="4 Kalkulation Detail" sheetId="12" r:id="rId4"/>
    <sheet name="INFO Projektentwicklung" sheetId="1" r:id="rId5"/>
    <sheet name="INFO Herstellung" sheetId="2" r:id="rId6"/>
    <sheet name="Richt- u Höchstsätze" sheetId="4" r:id="rId7"/>
    <sheet name="Diäten" sheetId="3" r:id="rId8"/>
  </sheets>
  <definedNames>
    <definedName name="_xlnm.Print_Area" localSheetId="0">'1 Wichtige Infos, Links'!$A$1:$A$57</definedName>
    <definedName name="_xlnm.Print_Area" localSheetId="2">'3 Kalkulation Zusammenfassung'!$A$1:$H$70</definedName>
    <definedName name="_xlnm.Print_Area" localSheetId="4">'INFO Projektentwicklung'!$A$1:$A$94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0" i="12" l="1"/>
  <c r="F131" i="12"/>
  <c r="F132" i="12"/>
  <c r="F133" i="12"/>
  <c r="F134" i="12"/>
  <c r="F135" i="12"/>
  <c r="F136" i="12"/>
  <c r="F137" i="12"/>
  <c r="F138" i="12"/>
  <c r="F139" i="12"/>
  <c r="F140" i="12"/>
  <c r="F141" i="12"/>
  <c r="F142" i="12"/>
  <c r="F143" i="12"/>
  <c r="F129" i="12"/>
  <c r="F18" i="12"/>
  <c r="F19" i="12"/>
  <c r="F17" i="12"/>
  <c r="F154" i="12" l="1"/>
  <c r="F98" i="12"/>
  <c r="F97" i="12"/>
  <c r="F96" i="12"/>
  <c r="G7" i="12" l="1"/>
  <c r="H7" i="12"/>
  <c r="K7" i="12"/>
  <c r="K20" i="12"/>
  <c r="H20" i="12"/>
  <c r="G20" i="12"/>
  <c r="F83" i="12"/>
  <c r="C26" i="12" l="1"/>
  <c r="C53" i="12"/>
  <c r="F31" i="12" l="1"/>
  <c r="F32" i="12"/>
  <c r="F33" i="12"/>
  <c r="F34" i="12"/>
  <c r="F35" i="12"/>
  <c r="F36" i="12"/>
  <c r="F37" i="12"/>
  <c r="F38" i="12"/>
  <c r="F39" i="12"/>
  <c r="F40" i="12"/>
  <c r="F41" i="12"/>
  <c r="F42" i="12"/>
  <c r="F43" i="12"/>
  <c r="F44" i="12"/>
  <c r="F45" i="12"/>
  <c r="F46" i="12"/>
  <c r="F47" i="12"/>
  <c r="F48" i="12"/>
  <c r="F25" i="12"/>
  <c r="C28" i="12"/>
  <c r="F89" i="12"/>
  <c r="F11" i="12"/>
  <c r="F12" i="12"/>
  <c r="F13" i="12"/>
  <c r="F14" i="12"/>
  <c r="F15" i="12"/>
  <c r="F16" i="12"/>
  <c r="F148" i="12"/>
  <c r="F149" i="12"/>
  <c r="F150" i="12"/>
  <c r="F147" i="12"/>
  <c r="F114" i="12"/>
  <c r="H194" i="12"/>
  <c r="G194" i="12"/>
  <c r="F189" i="12"/>
  <c r="F190" i="12"/>
  <c r="F191" i="12"/>
  <c r="F192" i="12"/>
  <c r="F193" i="12"/>
  <c r="K92" i="12"/>
  <c r="H92" i="12"/>
  <c r="G92" i="12"/>
  <c r="F26" i="12"/>
  <c r="F27" i="12"/>
  <c r="F29" i="12"/>
  <c r="F30" i="12"/>
  <c r="F24" i="12"/>
  <c r="G185" i="12"/>
  <c r="H185" i="12"/>
  <c r="F178" i="12"/>
  <c r="F179" i="12"/>
  <c r="F180" i="12"/>
  <c r="F181" i="12"/>
  <c r="F182" i="12"/>
  <c r="F183" i="12"/>
  <c r="F184" i="12"/>
  <c r="F177" i="12"/>
  <c r="F169" i="12"/>
  <c r="F170" i="12"/>
  <c r="F171" i="12"/>
  <c r="F172" i="12"/>
  <c r="F173" i="12"/>
  <c r="F174" i="12"/>
  <c r="F175" i="12"/>
  <c r="F168" i="12"/>
  <c r="F160" i="12"/>
  <c r="F161" i="12"/>
  <c r="F162" i="12"/>
  <c r="F163" i="12"/>
  <c r="F164" i="12"/>
  <c r="F165" i="12"/>
  <c r="F166" i="12"/>
  <c r="F159" i="12"/>
  <c r="K185" i="12"/>
  <c r="H30" i="10" s="1"/>
  <c r="K194" i="12"/>
  <c r="H31" i="10" s="1"/>
  <c r="F116" i="12"/>
  <c r="F117" i="12"/>
  <c r="F118" i="12"/>
  <c r="F119" i="12"/>
  <c r="F120" i="12"/>
  <c r="F121" i="12"/>
  <c r="F122" i="12"/>
  <c r="F123" i="12"/>
  <c r="F124" i="12"/>
  <c r="F125" i="12"/>
  <c r="F115" i="12"/>
  <c r="F111" i="12"/>
  <c r="F112" i="12"/>
  <c r="F113" i="12"/>
  <c r="F110" i="12"/>
  <c r="K77" i="12"/>
  <c r="H77" i="12"/>
  <c r="G77" i="12"/>
  <c r="H64" i="12"/>
  <c r="G64" i="12"/>
  <c r="F188" i="12"/>
  <c r="F157" i="12"/>
  <c r="F156" i="12"/>
  <c r="F155" i="12"/>
  <c r="K151" i="12"/>
  <c r="H29" i="10" s="1"/>
  <c r="H151" i="12"/>
  <c r="G151" i="12"/>
  <c r="K144" i="12"/>
  <c r="H28" i="10" s="1"/>
  <c r="H144" i="12"/>
  <c r="G144" i="12"/>
  <c r="K126" i="12"/>
  <c r="H27" i="10" s="1"/>
  <c r="H126" i="12"/>
  <c r="G126" i="12"/>
  <c r="F109" i="12"/>
  <c r="K106" i="12"/>
  <c r="H26" i="10" s="1"/>
  <c r="H106" i="12"/>
  <c r="G106" i="12"/>
  <c r="F105" i="12"/>
  <c r="F104" i="12"/>
  <c r="F103" i="12"/>
  <c r="F102" i="12"/>
  <c r="F101" i="12"/>
  <c r="F100" i="12"/>
  <c r="F99" i="12"/>
  <c r="F91" i="12"/>
  <c r="F90" i="12"/>
  <c r="F88" i="12"/>
  <c r="F87" i="12"/>
  <c r="F86" i="12"/>
  <c r="F85" i="12"/>
  <c r="F84" i="12"/>
  <c r="F82" i="12"/>
  <c r="F81" i="12"/>
  <c r="F80" i="12"/>
  <c r="F76" i="12"/>
  <c r="F75" i="12"/>
  <c r="F74" i="12"/>
  <c r="F73" i="12"/>
  <c r="F72" i="12"/>
  <c r="F71" i="12"/>
  <c r="F70" i="12"/>
  <c r="F69" i="12"/>
  <c r="F68" i="12"/>
  <c r="F67" i="12"/>
  <c r="K64" i="12"/>
  <c r="F63" i="12"/>
  <c r="F62" i="12"/>
  <c r="F61" i="12"/>
  <c r="F60" i="12"/>
  <c r="F59" i="12"/>
  <c r="F58" i="12"/>
  <c r="F57" i="12"/>
  <c r="F56" i="12"/>
  <c r="F55" i="12"/>
  <c r="F54" i="12"/>
  <c r="F53" i="12"/>
  <c r="K49" i="12"/>
  <c r="H24" i="10" s="1"/>
  <c r="H49" i="12"/>
  <c r="G49" i="12"/>
  <c r="H23" i="10"/>
  <c r="F10" i="12"/>
  <c r="F6" i="12"/>
  <c r="F5" i="12"/>
  <c r="F4" i="12"/>
  <c r="F3" i="12"/>
  <c r="F36" i="10"/>
  <c r="H36" i="10" s="1"/>
  <c r="F37" i="10"/>
  <c r="H37" i="10" s="1"/>
  <c r="F38" i="10"/>
  <c r="H38" i="10" s="1"/>
  <c r="F39" i="10"/>
  <c r="F40" i="10"/>
  <c r="H40" i="10"/>
  <c r="F41" i="10"/>
  <c r="H41" i="10"/>
  <c r="F42" i="10"/>
  <c r="H42" i="10"/>
  <c r="F43" i="10"/>
  <c r="H43" i="10"/>
  <c r="F44" i="10"/>
  <c r="H44" i="10"/>
  <c r="F45" i="10"/>
  <c r="H45" i="10"/>
  <c r="F46" i="10"/>
  <c r="H46" i="10"/>
  <c r="D47" i="10"/>
  <c r="D55" i="10" s="1"/>
  <c r="E47" i="10"/>
  <c r="E55" i="10" s="1"/>
  <c r="D37" i="4"/>
  <c r="D36" i="4"/>
  <c r="D35" i="4"/>
  <c r="D34" i="4"/>
  <c r="D33" i="4"/>
  <c r="D32" i="4"/>
  <c r="D31" i="4"/>
  <c r="D30" i="4"/>
  <c r="D29" i="4"/>
  <c r="D28" i="4"/>
  <c r="D27" i="4"/>
  <c r="D26" i="4"/>
  <c r="D25" i="4"/>
  <c r="D24" i="4"/>
  <c r="D23" i="4"/>
  <c r="D22" i="4"/>
  <c r="D21" i="4"/>
  <c r="D20" i="4"/>
  <c r="D19" i="4"/>
  <c r="D18" i="4"/>
  <c r="H22" i="10"/>
  <c r="H39" i="10"/>
  <c r="F194" i="12" l="1"/>
  <c r="F31" i="10" s="1"/>
  <c r="F185" i="12"/>
  <c r="F30" i="10" s="1"/>
  <c r="F151" i="12"/>
  <c r="F29" i="10" s="1"/>
  <c r="K93" i="12"/>
  <c r="H25" i="10" s="1"/>
  <c r="H32" i="10" s="1"/>
  <c r="G93" i="12"/>
  <c r="H93" i="12"/>
  <c r="H195" i="12" s="1"/>
  <c r="F50" i="10" s="1"/>
  <c r="G195" i="12"/>
  <c r="F49" i="10" s="1"/>
  <c r="K195" i="12"/>
  <c r="F144" i="12"/>
  <c r="F28" i="10" s="1"/>
  <c r="F77" i="12"/>
  <c r="F20" i="12"/>
  <c r="F23" i="10" s="1"/>
  <c r="F7" i="12"/>
  <c r="F22" i="10" s="1"/>
  <c r="F126" i="12"/>
  <c r="F27" i="10" s="1"/>
  <c r="F92" i="12"/>
  <c r="F106" i="12"/>
  <c r="F26" i="10" s="1"/>
  <c r="F64" i="12"/>
  <c r="H47" i="10"/>
  <c r="F47" i="10"/>
  <c r="F28" i="12"/>
  <c r="H49" i="10" l="1"/>
  <c r="H51" i="10" s="1"/>
  <c r="H55" i="10" s="1"/>
  <c r="H56" i="10" s="1"/>
  <c r="F51" i="10"/>
  <c r="F55" i="10" s="1"/>
  <c r="F93" i="12"/>
  <c r="F25" i="10" s="1"/>
  <c r="F49" i="12"/>
  <c r="F24" i="10" s="1"/>
  <c r="F195" i="12" l="1"/>
  <c r="F32" i="10"/>
  <c r="C50" i="10" l="1"/>
  <c r="C43" i="10"/>
  <c r="C49" i="10"/>
  <c r="C44" i="10"/>
  <c r="C37" i="10"/>
  <c r="C45" i="10"/>
  <c r="C38" i="10"/>
  <c r="C46" i="10"/>
  <c r="C39" i="10"/>
  <c r="C36" i="10"/>
  <c r="C41" i="10"/>
  <c r="C40" i="10"/>
  <c r="C42" i="10"/>
  <c r="C52" i="10"/>
  <c r="D52" i="10" s="1"/>
  <c r="F52" i="10" s="1"/>
  <c r="F56" i="10"/>
  <c r="C51" i="10" l="1"/>
  <c r="C47" i="10"/>
  <c r="C55" i="10" l="1"/>
</calcChain>
</file>

<file path=xl/comments1.xml><?xml version="1.0" encoding="utf-8"?>
<comments xmlns="http://schemas.openxmlformats.org/spreadsheetml/2006/main">
  <authors>
    <author>Autor</author>
  </authors>
  <commentList>
    <comment ref="C10" authorId="0" shapeId="0">
      <text>
        <r>
          <rPr>
            <b/>
            <sz val="24"/>
            <color indexed="81"/>
            <rFont val="Tahoma"/>
            <family val="2"/>
          </rPr>
          <t>zum Beispiel: 6.650/2006</t>
        </r>
      </text>
    </comment>
    <comment ref="D10" authorId="0" shapeId="0">
      <text>
        <r>
          <rPr>
            <b/>
            <sz val="24"/>
            <color indexed="81"/>
            <rFont val="Tahoma"/>
            <family val="2"/>
          </rPr>
          <t>z. B: Panasonic AG-HPX500</t>
        </r>
        <r>
          <rPr>
            <b/>
            <sz val="10"/>
            <color indexed="81"/>
            <rFont val="Tahoma"/>
            <family val="2"/>
          </rPr>
          <t xml:space="preserve">
</t>
        </r>
      </text>
    </comment>
    <comment ref="D11" authorId="0" shapeId="0">
      <text>
        <r>
          <rPr>
            <b/>
            <sz val="24"/>
            <color indexed="81"/>
            <rFont val="Tahoma"/>
            <family val="2"/>
          </rPr>
          <t>z. B: Fostex UR-2 Stereo</t>
        </r>
        <r>
          <rPr>
            <b/>
            <sz val="10"/>
            <color indexed="81"/>
            <rFont val="Tahoma"/>
            <family val="2"/>
          </rPr>
          <t xml:space="preserve">
</t>
        </r>
      </text>
    </comment>
  </commentList>
</comments>
</file>

<file path=xl/sharedStrings.xml><?xml version="1.0" encoding="utf-8"?>
<sst xmlns="http://schemas.openxmlformats.org/spreadsheetml/2006/main" count="1048" uniqueCount="666">
  <si>
    <r>
      <rPr>
        <b/>
        <sz val="12"/>
        <color rgb="FF0000FF"/>
        <rFont val="Calibri"/>
        <family val="2"/>
        <scheme val="minor"/>
      </rPr>
      <t>Blatt 1</t>
    </r>
    <r>
      <rPr>
        <b/>
        <sz val="12"/>
        <color theme="1"/>
        <rFont val="Calibri"/>
        <family val="2"/>
        <scheme val="minor"/>
      </rPr>
      <t xml:space="preserve">     </t>
    </r>
    <r>
      <rPr>
        <b/>
        <sz val="16"/>
        <color theme="1"/>
        <rFont val="Calibri"/>
        <family val="2"/>
        <scheme val="minor"/>
      </rPr>
      <t xml:space="preserve">                   WICHTIGE INFOS, LINKS - für NATÜRLICHE (EINZEL)PERSONEN f. Projektentwicklung </t>
    </r>
    <r>
      <rPr>
        <b/>
        <u/>
        <sz val="16"/>
        <color theme="1"/>
        <rFont val="Calibri"/>
        <family val="2"/>
        <scheme val="minor"/>
      </rPr>
      <t>oder</t>
    </r>
    <r>
      <rPr>
        <b/>
        <sz val="16"/>
        <color theme="1"/>
        <rFont val="Calibri"/>
        <family val="2"/>
        <scheme val="minor"/>
      </rPr>
      <t xml:space="preserve"> Herstellung
                                                                        </t>
    </r>
    <r>
      <rPr>
        <b/>
        <sz val="16"/>
        <color rgb="FF0000FF"/>
        <rFont val="Calibri"/>
        <family val="2"/>
        <scheme val="minor"/>
      </rPr>
      <t xml:space="preserve"> </t>
    </r>
    <r>
      <rPr>
        <b/>
        <sz val="12"/>
        <color rgb="FFC00000"/>
        <rFont val="Calibri"/>
        <family val="2"/>
        <scheme val="minor"/>
      </rPr>
      <t>Bitte lesen sie diese Information sorgfältig durch.</t>
    </r>
  </si>
  <si>
    <t>WEISSE FELDER in allen Blättern: Zahlenfelder nach Bedarf befüllen, Textfelder ergänzen. Alle anderen Zellenfelder sind gesperrt (Formeln).</t>
  </si>
  <si>
    <t>Sollte die Fehlermeldung "Zirkelbezug" auftreten, gehen sie wie folgt vor: Datei &gt; Optionen &gt; Formeln &gt; iterative Berechnung aktivieren.</t>
  </si>
  <si>
    <r>
      <rPr>
        <b/>
        <sz val="12"/>
        <rFont val="Calibri"/>
        <family val="2"/>
        <scheme val="minor"/>
      </rPr>
      <t>JEDE</t>
    </r>
    <r>
      <rPr>
        <sz val="12"/>
        <rFont val="Calibri"/>
        <family val="2"/>
        <scheme val="minor"/>
      </rPr>
      <t xml:space="preserve"> </t>
    </r>
    <r>
      <rPr>
        <b/>
        <sz val="12"/>
        <rFont val="Calibri"/>
        <family val="2"/>
        <scheme val="minor"/>
      </rPr>
      <t>Förderstelle,</t>
    </r>
    <r>
      <rPr>
        <sz val="12"/>
        <rFont val="Calibri"/>
        <family val="2"/>
        <scheme val="minor"/>
      </rPr>
      <t xml:space="preserve"> bei der</t>
    </r>
    <r>
      <rPr>
        <b/>
        <sz val="12"/>
        <rFont val="Calibri"/>
        <family val="2"/>
        <scheme val="minor"/>
      </rPr>
      <t xml:space="preserve"> eingereicht wurde oder wird</t>
    </r>
    <r>
      <rPr>
        <sz val="12"/>
        <rFont val="Calibri"/>
        <family val="2"/>
        <scheme val="minor"/>
      </rPr>
      <t xml:space="preserve">, sowie Sponsoren und sonstige Finanzierungen </t>
    </r>
    <r>
      <rPr>
        <b/>
        <sz val="12"/>
        <rFont val="Calibri"/>
        <family val="2"/>
        <scheme val="minor"/>
      </rPr>
      <t>müssen</t>
    </r>
    <r>
      <rPr>
        <sz val="12"/>
        <rFont val="Calibri"/>
        <family val="2"/>
        <scheme val="minor"/>
      </rPr>
      <t xml:space="preserve"> in dieser </t>
    </r>
    <r>
      <rPr>
        <b/>
        <sz val="12"/>
        <rFont val="Calibri"/>
        <family val="2"/>
        <scheme val="minor"/>
      </rPr>
      <t>Kalkulation</t>
    </r>
    <r>
      <rPr>
        <sz val="12"/>
        <rFont val="Calibri"/>
        <family val="2"/>
        <scheme val="minor"/>
      </rPr>
      <t xml:space="preserve"> </t>
    </r>
    <r>
      <rPr>
        <b/>
        <sz val="12"/>
        <rFont val="Calibri"/>
        <family val="2"/>
        <scheme val="minor"/>
      </rPr>
      <t>angeführt</t>
    </r>
    <r>
      <rPr>
        <sz val="12"/>
        <rFont val="Calibri"/>
        <family val="2"/>
        <scheme val="minor"/>
      </rPr>
      <t xml:space="preserve"> </t>
    </r>
    <r>
      <rPr>
        <b/>
        <sz val="12"/>
        <rFont val="Calibri"/>
        <family val="2"/>
        <scheme val="minor"/>
      </rPr>
      <t>werden.</t>
    </r>
    <r>
      <rPr>
        <sz val="12"/>
        <rFont val="Calibri"/>
        <family val="2"/>
        <scheme val="minor"/>
      </rPr>
      <t xml:space="preserve"> </t>
    </r>
  </si>
  <si>
    <r>
      <t>Ist Ihr Antrag bearbeitet und die Förderung (auch bedingt) zugesagt - sind in der Kalkuation ausschließlich</t>
    </r>
    <r>
      <rPr>
        <b/>
        <sz val="12"/>
        <rFont val="Calibri"/>
        <family val="2"/>
        <scheme val="minor"/>
      </rPr>
      <t xml:space="preserve"> Änderungen im Bereich der Rückstellungen</t>
    </r>
    <r>
      <rPr>
        <sz val="12"/>
        <rFont val="Calibri"/>
        <family val="2"/>
        <scheme val="minor"/>
      </rPr>
      <t xml:space="preserve"> zulässig.</t>
    </r>
  </si>
  <si>
    <r>
      <rPr>
        <b/>
        <sz val="12"/>
        <rFont val="Calibri"/>
        <family val="2"/>
        <scheme val="minor"/>
      </rPr>
      <t xml:space="preserve">Bei Projektentwicklung </t>
    </r>
    <r>
      <rPr>
        <sz val="12"/>
        <rFont val="Calibri"/>
        <family val="2"/>
        <scheme val="minor"/>
      </rPr>
      <t>(PE) - diese Kalkulation darf aussschließlich Kosten für PE enthalten.</t>
    </r>
  </si>
  <si>
    <r>
      <rPr>
        <b/>
        <sz val="12"/>
        <rFont val="Calibri"/>
        <family val="2"/>
        <scheme val="minor"/>
      </rPr>
      <t>Gleichzeitige</t>
    </r>
    <r>
      <rPr>
        <sz val="12"/>
        <rFont val="Calibri"/>
        <family val="2"/>
        <scheme val="minor"/>
      </rPr>
      <t xml:space="preserve"> PE- und Herstellungsansuchen sind </t>
    </r>
    <r>
      <rPr>
        <b/>
        <sz val="12"/>
        <rFont val="Calibri"/>
        <family val="2"/>
        <scheme val="minor"/>
      </rPr>
      <t>nicht zulässig</t>
    </r>
    <r>
      <rPr>
        <sz val="12"/>
        <rFont val="Calibri"/>
        <family val="2"/>
        <scheme val="minor"/>
      </rPr>
      <t>.</t>
    </r>
  </si>
  <si>
    <r>
      <t xml:space="preserve">Arbeitsrecht -  </t>
    </r>
    <r>
      <rPr>
        <sz val="12"/>
        <rFont val="Calibri"/>
        <family val="2"/>
        <scheme val="minor"/>
      </rPr>
      <t>Für die Einhaltung arbeits- und sozialrechtlicher Regelungen ist ausschließlich die:der Fördernehmer:in verantwortlich. 
Bei steuerrechtlichen Fragen wenden Sie sich bitte an eine:n Steuerberater:in.</t>
    </r>
  </si>
  <si>
    <r>
      <t xml:space="preserve">Endformat - </t>
    </r>
    <r>
      <rPr>
        <sz val="12"/>
        <rFont val="Calibri"/>
        <family val="2"/>
        <scheme val="minor"/>
      </rPr>
      <t xml:space="preserve"> Ist ein DCP </t>
    </r>
    <r>
      <rPr>
        <b/>
        <u/>
        <sz val="12"/>
        <rFont val="Calibri"/>
        <family val="2"/>
        <scheme val="minor"/>
      </rPr>
      <t>UND</t>
    </r>
    <r>
      <rPr>
        <sz val="12"/>
        <rFont val="Calibri"/>
        <family val="2"/>
        <scheme val="minor"/>
      </rPr>
      <t xml:space="preserve"> ein DCDM</t>
    </r>
  </si>
  <si>
    <t>Weitere DCP-Kopien sind im Rahmen der Förderung der Festivalteilnahmen oder Kinostart - je nach begründetem Bedarf - zB für internationle Festivals mit engl. Untertitelung - zu beantragen.</t>
  </si>
  <si>
    <t xml:space="preserve">Eigenleistungen (EL) </t>
  </si>
  <si>
    <t xml:space="preserve">Als EL können nur Kosten gelten, die auch in der Kalkulation vorkommen. </t>
  </si>
  <si>
    <t xml:space="preserve">Geeignete Posten sind Geräte, die sich im Eigentum der Antragstellerin/des Antragstellers befinden (Kamera, Tonaufnahmegeräte, Schnittanlage). </t>
  </si>
  <si>
    <t xml:space="preserve">EL sind gemäß §4 des Kunstförderungsgesetzes zu erbringen und können daher weder rückgängig gemacht noch aufgelöst werden. </t>
  </si>
  <si>
    <t>Rückstellungen (RST)</t>
  </si>
  <si>
    <t xml:space="preserve">RST können Teil der Kalkulation sein, um die Finanzierung vorläufig zu schließen. </t>
  </si>
  <si>
    <t>Sie haben bis zur Fertigstellung (der PE oder Herstellung) die Möglichkeit, für diese RST-Summe weitere Fördergeber zu finden.  
Mit diesen Zusagen können sie die RST auflösen. Sollte dies nicht gelingen, werden die RST bei der Abrechung zu Eigenleistungen.</t>
  </si>
  <si>
    <t>Die Filmabteilung ist bei Änderungen sofort schriftlich zu informieren.</t>
  </si>
  <si>
    <r>
      <t>Gesamtkosten</t>
    </r>
    <r>
      <rPr>
        <sz val="12"/>
        <rFont val="Calibri"/>
        <family val="2"/>
        <scheme val="minor"/>
      </rPr>
      <t xml:space="preserve"> - </t>
    </r>
    <r>
      <rPr>
        <b/>
        <sz val="12"/>
        <rFont val="Calibri"/>
        <family val="2"/>
        <scheme val="minor"/>
      </rPr>
      <t>Änderungen</t>
    </r>
    <r>
      <rPr>
        <sz val="12"/>
        <rFont val="Calibri"/>
        <family val="2"/>
        <scheme val="minor"/>
      </rPr>
      <t xml:space="preserve"> </t>
    </r>
    <r>
      <rPr>
        <b/>
        <sz val="12"/>
        <rFont val="Calibri"/>
        <family val="2"/>
        <scheme val="minor"/>
      </rPr>
      <t>nach Zusage</t>
    </r>
  </si>
  <si>
    <r>
      <t xml:space="preserve">Bei Abweichung der Gesamtkosten ab </t>
    </r>
    <r>
      <rPr>
        <b/>
        <sz val="12"/>
        <rFont val="Calibri"/>
        <family val="2"/>
        <scheme val="minor"/>
      </rPr>
      <t>10%,</t>
    </r>
    <r>
      <rPr>
        <sz val="12"/>
        <rFont val="Calibri"/>
        <family val="2"/>
        <scheme val="minor"/>
      </rPr>
      <t xml:space="preserve"> ist gemäß Filmförderrichtlinien </t>
    </r>
    <r>
      <rPr>
        <b/>
        <sz val="12"/>
        <rFont val="Calibri"/>
        <family val="2"/>
        <scheme val="minor"/>
      </rPr>
      <t>unverzüglich der aktualisierte Förderungsantrag und die aktualisierte Kalkulation</t>
    </r>
    <r>
      <rPr>
        <sz val="12"/>
        <rFont val="Calibri"/>
        <family val="2"/>
        <scheme val="minor"/>
      </rPr>
      <t xml:space="preserve"> sowie eine </t>
    </r>
    <r>
      <rPr>
        <b/>
        <sz val="12"/>
        <rFont val="Calibri"/>
        <family val="2"/>
        <scheme val="minor"/>
      </rPr>
      <t xml:space="preserve">detaillierte, erklärende Begründung </t>
    </r>
    <r>
      <rPr>
        <sz val="12"/>
        <rFont val="Calibri"/>
        <family val="2"/>
        <scheme val="minor"/>
      </rPr>
      <t>vorzulegen.</t>
    </r>
  </si>
  <si>
    <t>Das BMKÖS entscheidet daraufhin, ob das Projekt neuerlich eingereicht werden muss.</t>
  </si>
  <si>
    <t>INFOBLÄTTER:</t>
  </si>
  <si>
    <r>
      <rPr>
        <b/>
        <sz val="12"/>
        <rFont val="Calibri"/>
        <family val="2"/>
        <scheme val="minor"/>
      </rPr>
      <t>Kunstförderungsgesetz 1988</t>
    </r>
    <r>
      <rPr>
        <sz val="12"/>
        <rFont val="Calibri"/>
        <family val="2"/>
        <scheme val="minor"/>
      </rPr>
      <t>:</t>
    </r>
  </si>
  <si>
    <t>https://www.ris.bka.gv.at/GeltendeFassung.wxe?Abfrage=Bundesnormen&amp;Gesetzesnummer=10009667</t>
  </si>
  <si>
    <t>Filmförderungsgesetz 1980:</t>
  </si>
  <si>
    <t>https://www.ris.bka.gv.at/GeltendeFassung.wxe?Abfrage=Bundesnormen&amp;Gesetzesnummer=10009500</t>
  </si>
  <si>
    <t>Rückfragenhinweis</t>
  </si>
  <si>
    <t>Bundesministerium für Kunst, Kultur, öffentlichen Dienst und Sport</t>
  </si>
  <si>
    <t>Sektion IV – Kunst und Kultur - Abteilung Film</t>
  </si>
  <si>
    <t>Concordiaplatz 2, 1010 Wien</t>
  </si>
  <si>
    <r>
      <t xml:space="preserve">E-Mail: </t>
    </r>
    <r>
      <rPr>
        <sz val="12"/>
        <color rgb="FF0000FF"/>
        <rFont val="Calibri"/>
        <family val="2"/>
        <scheme val="minor"/>
      </rPr>
      <t xml:space="preserve">film@bmkoes.gv.at </t>
    </r>
    <r>
      <rPr>
        <sz val="12"/>
        <rFont val="Calibri"/>
        <family val="2"/>
        <scheme val="minor"/>
      </rPr>
      <t xml:space="preserve">                Internet: </t>
    </r>
    <r>
      <rPr>
        <sz val="12"/>
        <color rgb="FF0000FF"/>
        <rFont val="Calibri"/>
        <family val="2"/>
        <scheme val="minor"/>
      </rPr>
      <t>https://www.bmkoes.gv.at/</t>
    </r>
  </si>
  <si>
    <t>Einreichung BMKÖS, Abt. FILM</t>
  </si>
  <si>
    <r>
      <t xml:space="preserve">FILMTITEL </t>
    </r>
    <r>
      <rPr>
        <sz val="8"/>
        <rFont val="Calibri"/>
        <family val="2"/>
        <scheme val="minor"/>
      </rPr>
      <t>(bei Antragstellung)</t>
    </r>
    <r>
      <rPr>
        <b/>
        <sz val="12"/>
        <rFont val="Calibri"/>
        <family val="2"/>
        <scheme val="minor"/>
      </rPr>
      <t xml:space="preserve"> 
</t>
    </r>
    <r>
      <rPr>
        <sz val="8"/>
        <rFont val="Calibri"/>
        <family val="2"/>
        <scheme val="minor"/>
      </rPr>
      <t>Änderungen des Filmtitels sind umgehend bekannt zu geben</t>
    </r>
  </si>
  <si>
    <r>
      <rPr>
        <sz val="12"/>
        <rFont val="Calibri"/>
        <family val="2"/>
        <scheme val="minor"/>
      </rPr>
      <t>VOR- u. NACHNAME Regie</t>
    </r>
    <r>
      <rPr>
        <b/>
        <sz val="12"/>
        <rFont val="Calibri"/>
        <family val="2"/>
        <scheme val="minor"/>
      </rPr>
      <t xml:space="preserve">
</t>
    </r>
    <r>
      <rPr>
        <sz val="8"/>
        <rFont val="Calibri"/>
        <family val="2"/>
        <scheme val="minor"/>
      </rPr>
      <t>lt. Melderegister</t>
    </r>
  </si>
  <si>
    <t xml:space="preserve">Geburtsdatum, Geburtsort Regie </t>
  </si>
  <si>
    <r>
      <rPr>
        <sz val="8"/>
        <rFont val="Calibri"/>
        <family val="2"/>
        <scheme val="minor"/>
      </rPr>
      <t xml:space="preserve">falls vorhanden: </t>
    </r>
    <r>
      <rPr>
        <sz val="12"/>
        <rFont val="Calibri"/>
        <family val="2"/>
        <scheme val="minor"/>
      </rPr>
      <t>UID-Nr.</t>
    </r>
  </si>
  <si>
    <r>
      <t xml:space="preserve">Vorsteuerabzugsberechtigt, JA </t>
    </r>
    <r>
      <rPr>
        <sz val="8"/>
        <rFont val="Calibri"/>
        <family val="2"/>
        <scheme val="minor"/>
      </rPr>
      <t>(in % angeben)</t>
    </r>
    <r>
      <rPr>
        <sz val="12"/>
        <rFont val="Calibri"/>
        <family val="2"/>
        <scheme val="minor"/>
      </rPr>
      <t xml:space="preserve"> oder NEIN</t>
    </r>
  </si>
  <si>
    <r>
      <t xml:space="preserve">ANSCHRIFT Hauptwohnsitz
</t>
    </r>
    <r>
      <rPr>
        <sz val="8"/>
        <rFont val="Calibri"/>
        <family val="2"/>
        <scheme val="minor"/>
      </rPr>
      <t>Aktuelle (nicht älter als 3 Monate) Meldebestätigung beilegen</t>
    </r>
  </si>
  <si>
    <t>PLZ, ORT</t>
  </si>
  <si>
    <t>STRASSE</t>
  </si>
  <si>
    <t>E-MAIL</t>
  </si>
  <si>
    <t>MOBILTELEFONNUMMER für Rückfragen</t>
  </si>
  <si>
    <t>HOMEPAGE</t>
  </si>
  <si>
    <r>
      <t xml:space="preserve">BANKDATEN
</t>
    </r>
    <r>
      <rPr>
        <sz val="8"/>
        <rFont val="Calibri"/>
        <family val="2"/>
        <scheme val="minor"/>
      </rPr>
      <t>Ausschließlich Kontonummer des/der Antragsteller:in (Regie) angeben. 
Änderungen sind umgehend bekannt zu geben.</t>
    </r>
  </si>
  <si>
    <t>IBAN</t>
  </si>
  <si>
    <t>VOR- u. NACHNAME Kontoinhaber:in</t>
  </si>
  <si>
    <t>DREHORTE</t>
  </si>
  <si>
    <t>ÖSTERREICH:   Bundesländer</t>
  </si>
  <si>
    <t>EU: Ländername/n</t>
  </si>
  <si>
    <t>AUSLAND: Ländername/n</t>
  </si>
  <si>
    <t>BLATT 3</t>
  </si>
  <si>
    <r>
      <rPr>
        <b/>
        <sz val="18"/>
        <rFont val="Calibri"/>
        <family val="2"/>
        <scheme val="minor"/>
      </rPr>
      <t>KALKULATION ZUSAMMENFASSUNG</t>
    </r>
    <r>
      <rPr>
        <b/>
        <sz val="14"/>
        <rFont val="Calibri"/>
        <family val="2"/>
        <scheme val="minor"/>
      </rPr>
      <t xml:space="preserve">
</t>
    </r>
    <r>
      <rPr>
        <sz val="14"/>
        <rFont val="Calibri"/>
        <family val="2"/>
        <scheme val="minor"/>
      </rPr>
      <t>Natürliche Personen (Einzelpersonen)  -  PROJEKTENTWICKLUNG</t>
    </r>
    <r>
      <rPr>
        <sz val="14"/>
        <color rgb="FFC00000"/>
        <rFont val="Calibri"/>
        <family val="2"/>
        <scheme val="minor"/>
      </rPr>
      <t xml:space="preserve"> </t>
    </r>
    <r>
      <rPr>
        <u/>
        <sz val="14"/>
        <color rgb="FF0000FF"/>
        <rFont val="Calibri"/>
        <family val="2"/>
        <scheme val="minor"/>
      </rPr>
      <t>oder</t>
    </r>
    <r>
      <rPr>
        <sz val="14"/>
        <color rgb="FFC00000"/>
        <rFont val="Calibri"/>
        <family val="2"/>
        <scheme val="minor"/>
      </rPr>
      <t xml:space="preserve"> </t>
    </r>
    <r>
      <rPr>
        <sz val="14"/>
        <rFont val="Calibri"/>
        <family val="2"/>
        <scheme val="minor"/>
      </rPr>
      <t>HERSTELLUNG</t>
    </r>
    <r>
      <rPr>
        <sz val="14"/>
        <color rgb="FFC00000"/>
        <rFont val="Calibri"/>
        <family val="2"/>
        <scheme val="minor"/>
      </rPr>
      <t xml:space="preserve">
</t>
    </r>
    <r>
      <rPr>
        <sz val="8"/>
        <color rgb="FFC00000"/>
        <rFont val="Calibri"/>
        <family val="2"/>
        <scheme val="minor"/>
      </rPr>
      <t>WEISSE FELDER in allen Blättern: Zahlenfelder nach Bedarf befüllen, Textfelder ergänzen. Alle anderen Zellenfelder sind gesperrt (Formeln).</t>
    </r>
  </si>
  <si>
    <r>
      <t>FILMTITEL</t>
    </r>
    <r>
      <rPr>
        <b/>
        <sz val="12"/>
        <rFont val="Calibri"/>
        <family val="2"/>
        <scheme val="minor"/>
      </rPr>
      <t xml:space="preserve">
</t>
    </r>
    <r>
      <rPr>
        <sz val="8"/>
        <color rgb="FFC00000"/>
        <rFont val="Calibri"/>
        <family val="2"/>
        <scheme val="minor"/>
      </rPr>
      <t xml:space="preserve">Änderungen des Filmtitels sind umgehend bekannt zugeben </t>
    </r>
  </si>
  <si>
    <t>Nur Zutreffendes ankreuzen (keine Mehrfachnennungen)</t>
  </si>
  <si>
    <t>Dokumentar-
film</t>
  </si>
  <si>
    <t>Spiel-
film</t>
  </si>
  <si>
    <t>Experimental-
film</t>
  </si>
  <si>
    <t>Animations-
film</t>
  </si>
  <si>
    <t>Projektentwicklung:</t>
  </si>
  <si>
    <t>ODER  Herstellung:</t>
  </si>
  <si>
    <t>Nettokaufpreis
u.  Kaufjahr</t>
  </si>
  <si>
    <t>Gerätetyp</t>
  </si>
  <si>
    <t>Miete</t>
  </si>
  <si>
    <t>Eigentum</t>
  </si>
  <si>
    <t>Zutreffendes ankreuzen</t>
  </si>
  <si>
    <t>Kamera:</t>
  </si>
  <si>
    <t>Tongerät:</t>
  </si>
  <si>
    <t>Länge fertiger Film
in Minuten</t>
  </si>
  <si>
    <t>Schnittsystem:</t>
  </si>
  <si>
    <r>
      <rPr>
        <b/>
        <sz val="12"/>
        <rFont val="Calibri"/>
        <family val="2"/>
        <scheme val="minor"/>
      </rPr>
      <t>Filmlänge geplant/Minuten</t>
    </r>
    <r>
      <rPr>
        <sz val="12"/>
        <rFont val="Calibri"/>
        <family val="2"/>
        <scheme val="minor"/>
      </rPr>
      <t/>
    </r>
  </si>
  <si>
    <t>Aufnahmeformat</t>
  </si>
  <si>
    <r>
      <rPr>
        <b/>
        <sz val="12"/>
        <rFont val="Calibri"/>
        <family val="2"/>
        <scheme val="minor"/>
      </rPr>
      <t xml:space="preserve">Drehwochen </t>
    </r>
    <r>
      <rPr>
        <sz val="10"/>
        <color rgb="FFC00000"/>
        <rFont val="Calibri"/>
        <family val="2"/>
        <scheme val="minor"/>
      </rPr>
      <t>(Automatischer Übertrag in Blatt 4)</t>
    </r>
  </si>
  <si>
    <r>
      <t xml:space="preserve">Angabe der </t>
    </r>
    <r>
      <rPr>
        <b/>
        <sz val="8"/>
        <rFont val="Calibri"/>
        <family val="2"/>
        <scheme val="minor"/>
      </rPr>
      <t>bisherigen</t>
    </r>
    <r>
      <rPr>
        <sz val="8"/>
        <rFont val="Calibri"/>
        <family val="2"/>
        <scheme val="minor"/>
      </rPr>
      <t xml:space="preserve"> Ausgaben zum </t>
    </r>
    <r>
      <rPr>
        <b/>
        <sz val="8"/>
        <rFont val="Calibri"/>
        <family val="2"/>
        <scheme val="minor"/>
      </rPr>
      <t xml:space="preserve">ABRUF der 2. Rate. </t>
    </r>
    <r>
      <rPr>
        <sz val="8"/>
        <rFont val="Calibri"/>
        <family val="2"/>
        <scheme val="minor"/>
      </rPr>
      <t xml:space="preserve">
</t>
    </r>
    <r>
      <rPr>
        <u/>
        <sz val="8"/>
        <rFont val="Calibri"/>
        <family val="2"/>
        <scheme val="minor"/>
      </rPr>
      <t>ODER</t>
    </r>
    <r>
      <rPr>
        <sz val="8"/>
        <rFont val="Calibri"/>
        <family val="2"/>
        <scheme val="minor"/>
      </rPr>
      <t xml:space="preserve">
Angabe </t>
    </r>
    <r>
      <rPr>
        <b/>
        <sz val="8"/>
        <rFont val="Calibri"/>
        <family val="2"/>
        <scheme val="minor"/>
      </rPr>
      <t>aller</t>
    </r>
    <r>
      <rPr>
        <sz val="8"/>
        <rFont val="Calibri"/>
        <family val="2"/>
        <scheme val="minor"/>
      </rPr>
      <t xml:space="preserve"> Ausgaben für </t>
    </r>
    <r>
      <rPr>
        <b/>
        <sz val="8"/>
        <rFont val="Calibri"/>
        <family val="2"/>
        <scheme val="minor"/>
      </rPr>
      <t xml:space="preserve">ENDABRECHNUNG.
</t>
    </r>
    <r>
      <rPr>
        <sz val="8"/>
        <color rgb="FFC00000"/>
        <rFont val="Calibri"/>
        <family val="2"/>
        <scheme val="minor"/>
      </rPr>
      <t>Automatischer Übertrag von Blatt 4</t>
    </r>
  </si>
  <si>
    <r>
      <rPr>
        <b/>
        <sz val="12"/>
        <rFont val="Calibri"/>
        <family val="2"/>
        <scheme val="minor"/>
      </rPr>
      <t>Schnittwochen</t>
    </r>
    <r>
      <rPr>
        <sz val="12"/>
        <rFont val="Calibri"/>
        <family val="2"/>
        <scheme val="minor"/>
      </rPr>
      <t xml:space="preserve">  </t>
    </r>
    <r>
      <rPr>
        <sz val="12"/>
        <color rgb="FFC00000"/>
        <rFont val="Calibri"/>
        <family val="2"/>
        <scheme val="minor"/>
      </rPr>
      <t/>
    </r>
  </si>
  <si>
    <r>
      <t xml:space="preserve">Datum der geplanten Fertigstellung des Projekts
</t>
    </r>
    <r>
      <rPr>
        <sz val="10"/>
        <color rgb="FFC00000"/>
        <rFont val="Calibri"/>
        <family val="2"/>
        <scheme val="minor"/>
      </rPr>
      <t>(Basis Abrechnungsfrist)</t>
    </r>
  </si>
  <si>
    <r>
      <rPr>
        <b/>
        <sz val="14"/>
        <rFont val="Calibri"/>
        <family val="2"/>
        <scheme val="minor"/>
      </rPr>
      <t xml:space="preserve">ÜBERSICHT PROJEKTENTWICKLUNGS- </t>
    </r>
    <r>
      <rPr>
        <sz val="14"/>
        <rFont val="Calibri"/>
        <family val="2"/>
        <scheme val="minor"/>
      </rPr>
      <t>oder</t>
    </r>
    <r>
      <rPr>
        <b/>
        <sz val="14"/>
        <rFont val="Calibri"/>
        <family val="2"/>
        <scheme val="minor"/>
      </rPr>
      <t xml:space="preserve"> HERSTELLUNGSKOSTEN</t>
    </r>
    <r>
      <rPr>
        <b/>
        <sz val="14"/>
        <color rgb="FF0000FF"/>
        <rFont val="Calibri"/>
        <family val="2"/>
        <scheme val="minor"/>
      </rPr>
      <t xml:space="preserve">
</t>
    </r>
    <r>
      <rPr>
        <sz val="10"/>
        <color rgb="FFC00000"/>
        <rFont val="Calibri"/>
        <family val="2"/>
        <scheme val="minor"/>
      </rPr>
      <t>(</t>
    </r>
    <r>
      <rPr>
        <sz val="8"/>
        <color rgb="FFC00000"/>
        <rFont val="Calibri"/>
        <family val="2"/>
        <scheme val="minor"/>
      </rPr>
      <t>Automatischer Übertrag lt. Blatt 4)</t>
    </r>
  </si>
  <si>
    <t>VORKOSTEN</t>
  </si>
  <si>
    <t>NUTZUNGSRECHTE</t>
  </si>
  <si>
    <t>HONORARE, GAGEN</t>
  </si>
  <si>
    <t>KAMERA-, TON- u. LICHTEQUIPMENT</t>
  </si>
  <si>
    <t>AUSSTATTUNG, AUSSENAUFNAHMEN</t>
  </si>
  <si>
    <t>SCHNITT, SYNCHRONISATION, MISCHUNG</t>
  </si>
  <si>
    <t>BILD- u. TONBEARBEITUNG</t>
  </si>
  <si>
    <t>VERSICHERUNGEN</t>
  </si>
  <si>
    <t>REISE- , BEFÖRDERUNGS- u. TRANSPORTKOSTEN</t>
  </si>
  <si>
    <t>ALLGEMEINE KOSTEN</t>
  </si>
  <si>
    <t>GESAMTSUMME Herstellungs- bzw. Projektentwicklungskosten</t>
  </si>
  <si>
    <r>
      <t xml:space="preserve">ÜBERSICHT FÖRDERUNGSGELDER
</t>
    </r>
    <r>
      <rPr>
        <sz val="10"/>
        <rFont val="Calibri"/>
        <family val="2"/>
        <scheme val="minor"/>
      </rPr>
      <t>Die Finanzierung des Filmvorhabens besteht aus der Summe von
Förderungen, Eigenleistung/EL und Rückstellungen/RST</t>
    </r>
    <r>
      <rPr>
        <sz val="8"/>
        <rFont val="Calibri"/>
        <family val="2"/>
        <scheme val="minor"/>
      </rPr>
      <t xml:space="preserve"> </t>
    </r>
    <r>
      <rPr>
        <sz val="8"/>
        <color rgb="FFC00000"/>
        <rFont val="Calibri"/>
        <family val="2"/>
        <scheme val="minor"/>
      </rPr>
      <t>(Erklärungen Blatt 1)</t>
    </r>
  </si>
  <si>
    <r>
      <t xml:space="preserve">Name FÖRDERGEBER/SPONSOREN
</t>
    </r>
    <r>
      <rPr>
        <sz val="8"/>
        <color rgb="FFC00000"/>
        <rFont val="Calibri"/>
        <family val="2"/>
        <scheme val="minor"/>
      </rPr>
      <t xml:space="preserve">Die Finanzierung ist erst geschlossen, wenn alle schriftliche Zusagen vorgelegt wurden.
Im Fall eines Herstellungsansuchens sind auch </t>
    </r>
    <r>
      <rPr>
        <u/>
        <sz val="8"/>
        <color rgb="FFC00000"/>
        <rFont val="Calibri"/>
        <family val="2"/>
        <scheme val="minor"/>
      </rPr>
      <t>alle</t>
    </r>
    <r>
      <rPr>
        <sz val="8"/>
        <color rgb="FFC00000"/>
        <rFont val="Calibri"/>
        <family val="2"/>
        <scheme val="minor"/>
      </rPr>
      <t xml:space="preserve"> erhaltenen Projektentwicklungsförderungen einzutragen. </t>
    </r>
  </si>
  <si>
    <t>Anteil %</t>
  </si>
  <si>
    <r>
      <rPr>
        <u/>
        <sz val="10"/>
        <rFont val="Calibri"/>
        <family val="2"/>
        <scheme val="minor"/>
      </rPr>
      <t xml:space="preserve">beantragte u. noch zu beantragende </t>
    </r>
    <r>
      <rPr>
        <sz val="10"/>
        <rFont val="Calibri"/>
        <family val="2"/>
        <scheme val="minor"/>
      </rPr>
      <t xml:space="preserve">
Förderungen</t>
    </r>
  </si>
  <si>
    <r>
      <rPr>
        <u/>
        <sz val="10"/>
        <color rgb="FF0000FF"/>
        <rFont val="Calibri"/>
        <family val="2"/>
        <scheme val="minor"/>
      </rPr>
      <t>schriftlich zugesagte</t>
    </r>
    <r>
      <rPr>
        <sz val="10"/>
        <rFont val="Calibri"/>
        <family val="2"/>
        <scheme val="minor"/>
      </rPr>
      <t xml:space="preserve"> Förderungen</t>
    </r>
  </si>
  <si>
    <t>Summe</t>
  </si>
  <si>
    <t>Abrechnung</t>
  </si>
  <si>
    <t>BMKÖS PROJEKTENTWICKLUNG</t>
  </si>
  <si>
    <t>BMKÖS HERSTELLUNG</t>
  </si>
  <si>
    <t>GESAMTSUMME FÖRDERUNGEN</t>
  </si>
  <si>
    <r>
      <rPr>
        <b/>
        <sz val="12"/>
        <rFont val="Calibri"/>
        <family val="2"/>
        <scheme val="minor"/>
      </rPr>
      <t xml:space="preserve">EIGENLEISTUNGEN (EL)
</t>
    </r>
    <r>
      <rPr>
        <sz val="8"/>
        <color rgb="FFC00000"/>
        <rFont val="Calibri"/>
        <family val="2"/>
        <scheme val="minor"/>
      </rPr>
      <t>Übertrag v. Blatt 4</t>
    </r>
  </si>
  <si>
    <r>
      <rPr>
        <b/>
        <sz val="12"/>
        <rFont val="Calibri"/>
        <family val="2"/>
        <scheme val="minor"/>
      </rPr>
      <t>RÜCKSTELLUNGEN (RST)</t>
    </r>
    <r>
      <rPr>
        <sz val="12"/>
        <rFont val="Calibri"/>
        <family val="2"/>
        <scheme val="minor"/>
      </rPr>
      <t xml:space="preserve">
</t>
    </r>
    <r>
      <rPr>
        <sz val="8"/>
        <color rgb="FFC00000"/>
        <rFont val="Calibri"/>
        <family val="2"/>
        <scheme val="minor"/>
      </rPr>
      <t>Übertrag v. Blatt 4</t>
    </r>
  </si>
  <si>
    <t xml:space="preserve"> Summe EL u. RST</t>
  </si>
  <si>
    <r>
      <rPr>
        <b/>
        <sz val="8"/>
        <rFont val="Arial"/>
        <family val="2"/>
      </rPr>
      <t>Kontrolle Deckung Minimum EL</t>
    </r>
    <r>
      <rPr>
        <sz val="8"/>
        <color rgb="FFC00000"/>
        <rFont val="Arial"/>
        <family val="2"/>
      </rPr>
      <t xml:space="preserve">
PLUS-Differenz: EL ok. MINUS-Differenz: zuwenig EL</t>
    </r>
  </si>
  <si>
    <t>Gesamtsumme</t>
  </si>
  <si>
    <t>ZW-K oder Endabrechnung</t>
  </si>
  <si>
    <t>GESAMTSUMME KOSTENDECKUNG</t>
  </si>
  <si>
    <r>
      <rPr>
        <u/>
        <sz val="8"/>
        <rFont val="Calibri"/>
        <family val="2"/>
        <scheme val="minor"/>
      </rPr>
      <t>Kontrolle Kostendeckung:</t>
    </r>
    <r>
      <rPr>
        <sz val="8"/>
        <rFont val="Calibri"/>
        <family val="2"/>
        <scheme val="minor"/>
      </rPr>
      <t xml:space="preserve">
Korrektes Resultat: </t>
    </r>
    <r>
      <rPr>
        <sz val="8"/>
        <color rgb="FFC00000"/>
        <rFont val="Calibri"/>
        <family val="2"/>
        <scheme val="minor"/>
      </rPr>
      <t xml:space="preserve">"+/-0,00". 
</t>
    </r>
    <r>
      <rPr>
        <sz val="8"/>
        <rFont val="Calibri"/>
        <family val="2"/>
        <scheme val="minor"/>
      </rPr>
      <t xml:space="preserve">Bei </t>
    </r>
    <r>
      <rPr>
        <sz val="8"/>
        <color rgb="FFC00000"/>
        <rFont val="Calibri"/>
        <family val="2"/>
        <scheme val="minor"/>
      </rPr>
      <t xml:space="preserve">positivem Wert </t>
    </r>
    <r>
      <rPr>
        <sz val="8"/>
        <rFont val="Calibri"/>
        <family val="2"/>
        <scheme val="minor"/>
      </rPr>
      <t>ist das Projekt</t>
    </r>
    <r>
      <rPr>
        <sz val="8"/>
        <color rgb="FFC00000"/>
        <rFont val="Calibri"/>
        <family val="2"/>
        <scheme val="minor"/>
      </rPr>
      <t xml:space="preserve"> "überfinanziert", 
</t>
    </r>
    <r>
      <rPr>
        <sz val="8"/>
        <rFont val="Calibri"/>
        <family val="2"/>
        <scheme val="minor"/>
      </rPr>
      <t xml:space="preserve">Bei </t>
    </r>
    <r>
      <rPr>
        <sz val="8"/>
        <color rgb="FFC00000"/>
        <rFont val="Calibri"/>
        <family val="2"/>
        <scheme val="minor"/>
      </rPr>
      <t xml:space="preserve">negativem Wert fehlt </t>
    </r>
    <r>
      <rPr>
        <sz val="8"/>
        <rFont val="Calibri"/>
        <family val="2"/>
        <scheme val="minor"/>
      </rPr>
      <t xml:space="preserve">genau dieser Betrag </t>
    </r>
    <r>
      <rPr>
        <sz val="8"/>
        <color rgb="FFC00000"/>
        <rFont val="Calibri"/>
        <family val="2"/>
        <scheme val="minor"/>
      </rPr>
      <t>zur Finanzierungsschließung.</t>
    </r>
  </si>
  <si>
    <t>BLATT 4</t>
  </si>
  <si>
    <t>KALKULATION DETAIL</t>
  </si>
  <si>
    <r>
      <rPr>
        <sz val="10"/>
        <rFont val="Calibri"/>
        <family val="2"/>
        <scheme val="minor"/>
      </rPr>
      <t xml:space="preserve">Angabe der bisherigen Ausgaben 
</t>
    </r>
    <r>
      <rPr>
        <b/>
        <sz val="10"/>
        <rFont val="Calibri"/>
        <family val="2"/>
        <scheme val="minor"/>
      </rPr>
      <t xml:space="preserve"> f. ABRUF 2. Rate (ZW-K)
</t>
    </r>
    <r>
      <rPr>
        <u/>
        <sz val="10"/>
        <rFont val="Calibri"/>
        <family val="2"/>
        <scheme val="minor"/>
      </rPr>
      <t>ODER</t>
    </r>
    <r>
      <rPr>
        <sz val="10"/>
        <rFont val="Calibri"/>
        <family val="2"/>
        <scheme val="minor"/>
      </rPr>
      <t xml:space="preserve">
Angabe aller Ausgaben
</t>
    </r>
    <r>
      <rPr>
        <b/>
        <sz val="10"/>
        <rFont val="Calibri"/>
        <family val="2"/>
        <scheme val="minor"/>
      </rPr>
      <t>f. ENDABRECHNUNG.</t>
    </r>
    <r>
      <rPr>
        <sz val="10"/>
        <color rgb="FFC00000"/>
        <rFont val="Calibri"/>
        <family val="2"/>
        <scheme val="minor"/>
      </rPr>
      <t xml:space="preserve">
Automatischer Übertrag in Blatt 3</t>
    </r>
  </si>
  <si>
    <t>1</t>
  </si>
  <si>
    <t>Anzahl</t>
  </si>
  <si>
    <t xml:space="preserve">Einzelpreis </t>
  </si>
  <si>
    <t>Pauschale</t>
  </si>
  <si>
    <t xml:space="preserve">EL </t>
  </si>
  <si>
    <t>RST</t>
  </si>
  <si>
    <r>
      <t>Recherche:</t>
    </r>
    <r>
      <rPr>
        <sz val="12"/>
        <color rgb="FFC00000"/>
        <rFont val="Calibri"/>
        <family val="2"/>
        <scheme val="minor"/>
      </rPr>
      <t xml:space="preserve"> </t>
    </r>
    <r>
      <rPr>
        <sz val="10"/>
        <rFont val="Calibri"/>
        <family val="2"/>
        <scheme val="minor"/>
      </rPr>
      <t>in Monaten angeben</t>
    </r>
  </si>
  <si>
    <t xml:space="preserve">Kilometergeld PKW für Recherchefahrten:
weiteste Strecke angeben:
</t>
  </si>
  <si>
    <t>Gesamtsumme Vorkosten</t>
  </si>
  <si>
    <t>2</t>
  </si>
  <si>
    <t>Anzahl/Min</t>
  </si>
  <si>
    <t>Einzelpreis</t>
  </si>
  <si>
    <t>EL</t>
  </si>
  <si>
    <t xml:space="preserve"> RST</t>
  </si>
  <si>
    <r>
      <t xml:space="preserve">Konzept    </t>
    </r>
    <r>
      <rPr>
        <sz val="12"/>
        <color rgb="FFC00000"/>
        <rFont val="Calibri"/>
        <family val="2"/>
        <scheme val="minor"/>
      </rPr>
      <t xml:space="preserve"> </t>
    </r>
    <r>
      <rPr>
        <sz val="10"/>
        <color rgb="FFC00000"/>
        <rFont val="Calibri"/>
        <family val="2"/>
        <scheme val="minor"/>
      </rPr>
      <t xml:space="preserve">(siehe Höchst- u. Richtsätze) </t>
    </r>
    <r>
      <rPr>
        <sz val="10"/>
        <rFont val="Calibri"/>
        <family val="2"/>
        <scheme val="minor"/>
      </rPr>
      <t xml:space="preserve">Vor- u. Nachname:
</t>
    </r>
  </si>
  <si>
    <r>
      <t xml:space="preserve">Drehbuch </t>
    </r>
    <r>
      <rPr>
        <sz val="10"/>
        <rFont val="Calibri"/>
        <family val="2"/>
        <scheme val="minor"/>
      </rPr>
      <t xml:space="preserve"> </t>
    </r>
    <r>
      <rPr>
        <sz val="10"/>
        <color rgb="FFC00000"/>
        <rFont val="Calibri"/>
        <family val="2"/>
        <scheme val="minor"/>
      </rPr>
      <t xml:space="preserve">(siehe Höchst- u. Richtsätze) </t>
    </r>
    <r>
      <rPr>
        <sz val="10"/>
        <rFont val="Calibri"/>
        <family val="2"/>
        <scheme val="minor"/>
      </rPr>
      <t xml:space="preserve">Vor- u. Nachname:
</t>
    </r>
  </si>
  <si>
    <r>
      <t xml:space="preserve">Dramaturg:in </t>
    </r>
    <r>
      <rPr>
        <sz val="10"/>
        <rFont val="Calibri"/>
        <family val="2"/>
        <scheme val="minor"/>
      </rPr>
      <t xml:space="preserve">Vor- u Nachname:
</t>
    </r>
  </si>
  <si>
    <r>
      <t>Komponist:in</t>
    </r>
    <r>
      <rPr>
        <sz val="10"/>
        <rFont val="Calibri"/>
        <family val="2"/>
        <scheme val="minor"/>
      </rPr>
      <t xml:space="preserve"> Vor- u. Nachname:
</t>
    </r>
  </si>
  <si>
    <r>
      <t xml:space="preserve">Textrechte - </t>
    </r>
    <r>
      <rPr>
        <sz val="10"/>
        <color rgb="FFC00000"/>
        <rFont val="Calibri"/>
        <family val="2"/>
        <scheme val="minor"/>
      </rPr>
      <t>an wen u. wofür:</t>
    </r>
    <r>
      <rPr>
        <sz val="12"/>
        <rFont val="Calibri"/>
        <family val="2"/>
        <scheme val="minor"/>
      </rPr>
      <t xml:space="preserve">
…</t>
    </r>
  </si>
  <si>
    <r>
      <t>Foto, Bildrechte -</t>
    </r>
    <r>
      <rPr>
        <sz val="10"/>
        <color rgb="FFC00000"/>
        <rFont val="Calibri"/>
        <family val="2"/>
        <scheme val="minor"/>
      </rPr>
      <t xml:space="preserve"> an wen u. wofür:</t>
    </r>
    <r>
      <rPr>
        <sz val="12"/>
        <rFont val="Calibri"/>
        <family val="2"/>
        <scheme val="minor"/>
      </rPr>
      <t xml:space="preserve">
…</t>
    </r>
  </si>
  <si>
    <r>
      <t xml:space="preserve">Musikrechte - </t>
    </r>
    <r>
      <rPr>
        <sz val="10"/>
        <color rgb="FFC00000"/>
        <rFont val="Calibri"/>
        <family val="2"/>
        <scheme val="minor"/>
      </rPr>
      <t>an wen u. wofür:</t>
    </r>
    <r>
      <rPr>
        <sz val="12"/>
        <rFont val="Calibri"/>
        <family val="2"/>
        <scheme val="minor"/>
      </rPr>
      <t xml:space="preserve">
…</t>
    </r>
  </si>
  <si>
    <r>
      <t xml:space="preserve">Archivrechte - </t>
    </r>
    <r>
      <rPr>
        <sz val="10"/>
        <color rgb="FFC00000"/>
        <rFont val="Calibri"/>
        <family val="2"/>
        <scheme val="minor"/>
      </rPr>
      <t xml:space="preserve">an wen u. wofür:
</t>
    </r>
    <r>
      <rPr>
        <sz val="10"/>
        <rFont val="Calibri"/>
        <family val="2"/>
        <scheme val="minor"/>
      </rPr>
      <t>…</t>
    </r>
  </si>
  <si>
    <t>Gesamtsumme Nutzungsrechte</t>
  </si>
  <si>
    <t>3</t>
  </si>
  <si>
    <r>
      <t>Regieassistenz</t>
    </r>
    <r>
      <rPr>
        <sz val="10"/>
        <rFont val="Calibri"/>
        <family val="2"/>
        <scheme val="minor"/>
      </rPr>
      <t xml:space="preserve"> Vor- u. Nachname:</t>
    </r>
    <r>
      <rPr>
        <sz val="12"/>
        <rFont val="Calibri"/>
        <family val="2"/>
        <scheme val="minor"/>
      </rPr>
      <t xml:space="preserve">
</t>
    </r>
  </si>
  <si>
    <r>
      <t xml:space="preserve">Ton </t>
    </r>
    <r>
      <rPr>
        <sz val="10"/>
        <rFont val="Calibri"/>
        <family val="2"/>
        <scheme val="minor"/>
      </rPr>
      <t>Vor- u. Nachname:</t>
    </r>
    <r>
      <rPr>
        <sz val="12"/>
        <rFont val="Calibri"/>
        <family val="2"/>
        <scheme val="minor"/>
      </rPr>
      <t xml:space="preserve">
</t>
    </r>
  </si>
  <si>
    <t>Gesamtsumme Gagen, Honorare</t>
  </si>
  <si>
    <t>4</t>
  </si>
  <si>
    <t>Kameraequipment</t>
  </si>
  <si>
    <t>Wochen</t>
  </si>
  <si>
    <t>Miete/Kosten</t>
  </si>
  <si>
    <t>Stativ</t>
  </si>
  <si>
    <t>Objektive</t>
  </si>
  <si>
    <t>Filter</t>
  </si>
  <si>
    <t>Kompendium</t>
  </si>
  <si>
    <t>Monitor</t>
  </si>
  <si>
    <t>Material</t>
  </si>
  <si>
    <t>Summe Kameraequipment</t>
  </si>
  <si>
    <t>Tonequipment</t>
  </si>
  <si>
    <t xml:space="preserve">Aufnahmegerät </t>
  </si>
  <si>
    <t>Mikrofon</t>
  </si>
  <si>
    <t>Tonangel</t>
  </si>
  <si>
    <t>Tonmischer</t>
  </si>
  <si>
    <t>Summe Tonequipment</t>
  </si>
  <si>
    <t xml:space="preserve">Lichtequipment  </t>
  </si>
  <si>
    <r>
      <t xml:space="preserve">Lampen: </t>
    </r>
    <r>
      <rPr>
        <sz val="10"/>
        <color rgb="FFC00000"/>
        <rFont val="Calibri"/>
        <family val="2"/>
        <scheme val="minor"/>
      </rPr>
      <t xml:space="preserve">wieviele u. welche:
</t>
    </r>
    <r>
      <rPr>
        <sz val="12"/>
        <rFont val="Calibri"/>
        <family val="2"/>
        <scheme val="minor"/>
      </rPr>
      <t xml:space="preserve">
</t>
    </r>
  </si>
  <si>
    <t>Folien</t>
  </si>
  <si>
    <t>Bühne</t>
  </si>
  <si>
    <t xml:space="preserve"> </t>
  </si>
  <si>
    <t>Dolly / Kran</t>
  </si>
  <si>
    <t>Schienen</t>
  </si>
  <si>
    <t>Stromkosten</t>
  </si>
  <si>
    <t>Elektrische Anschlüsse</t>
  </si>
  <si>
    <t>Summe Lichtequipment</t>
  </si>
  <si>
    <t>Gesamtsumme  Kamera-, Ton- u. Lichtequipment</t>
  </si>
  <si>
    <t>5</t>
  </si>
  <si>
    <t>Baumaterial Kauf</t>
  </si>
  <si>
    <t>Baumaterial Miete</t>
  </si>
  <si>
    <t>Requisiten Kauf</t>
  </si>
  <si>
    <t>Requisiten Miete</t>
  </si>
  <si>
    <t>Kostüm Kauf</t>
  </si>
  <si>
    <t>Kostüm Miete</t>
  </si>
  <si>
    <t>Schminkmaterial</t>
  </si>
  <si>
    <t xml:space="preserve">Dreherlaubnis für/wo:
..
</t>
  </si>
  <si>
    <t>Miete für: 
..</t>
  </si>
  <si>
    <t>Gesamtsumme Ausstattung</t>
  </si>
  <si>
    <t>Tage / Menge</t>
  </si>
  <si>
    <t>Kosten</t>
  </si>
  <si>
    <t xml:space="preserve">Schneideraum </t>
  </si>
  <si>
    <t xml:space="preserve">Tonschnitt  </t>
  </si>
  <si>
    <t>Tonstudio</t>
  </si>
  <si>
    <t>Sprachaufnahmen</t>
  </si>
  <si>
    <t>Geräuschaufnahmen</t>
  </si>
  <si>
    <r>
      <t xml:space="preserve">Geräuschemacher:in </t>
    </r>
    <r>
      <rPr>
        <sz val="10"/>
        <rFont val="Calibri"/>
        <family val="2"/>
        <scheme val="minor"/>
      </rPr>
      <t>Vor- u. Nachname</t>
    </r>
    <r>
      <rPr>
        <sz val="12"/>
        <rFont val="Calibri"/>
        <family val="2"/>
        <scheme val="minor"/>
      </rPr>
      <t>:
..</t>
    </r>
  </si>
  <si>
    <t>Vormischung</t>
  </si>
  <si>
    <t>Mischung</t>
  </si>
  <si>
    <t>TV - Mischung</t>
  </si>
  <si>
    <t>Tonüberspielungen</t>
  </si>
  <si>
    <t>Backup Harddisk</t>
  </si>
  <si>
    <t>Gesamtsumme Schnitt, Synchronisation, Mischung</t>
  </si>
  <si>
    <t xml:space="preserve"> 7 </t>
  </si>
  <si>
    <t>Titelerstellung</t>
  </si>
  <si>
    <r>
      <t xml:space="preserve">DCP UT Englisch
</t>
    </r>
    <r>
      <rPr>
        <sz val="10"/>
        <color rgb="FFC00000"/>
        <rFont val="Calibri"/>
        <family val="2"/>
        <scheme val="minor"/>
      </rPr>
      <t>(Schriftliche Begründung beilegen)</t>
    </r>
  </si>
  <si>
    <r>
      <rPr>
        <b/>
        <sz val="12"/>
        <rFont val="Calibri"/>
        <family val="2"/>
        <scheme val="minor"/>
      </rPr>
      <t>EINE</t>
    </r>
    <r>
      <rPr>
        <sz val="12"/>
        <rFont val="Calibri"/>
        <family val="2"/>
        <scheme val="minor"/>
      </rPr>
      <t xml:space="preserve"> DCP + DCDM Kopie zur Abrechnung.
</t>
    </r>
    <r>
      <rPr>
        <sz val="10"/>
        <color rgb="FFC00000"/>
        <rFont val="Calibri"/>
        <family val="2"/>
        <scheme val="minor"/>
      </rPr>
      <t>Weitere Formate können erst mit Verbreitungsförderung beantragt werden.</t>
    </r>
  </si>
  <si>
    <t>Encoding</t>
  </si>
  <si>
    <t>Authoring</t>
  </si>
  <si>
    <t>Scan</t>
  </si>
  <si>
    <t>Datensicherung LTO</t>
  </si>
  <si>
    <t>Gesamtsumme Bearbeitung Bild- u. Ton</t>
  </si>
  <si>
    <r>
      <t xml:space="preserve">VERSICHERUNGEN
</t>
    </r>
    <r>
      <rPr>
        <sz val="10"/>
        <color rgb="FF0000FF"/>
        <rFont val="Calibri"/>
        <family val="2"/>
        <scheme val="minor"/>
      </rPr>
      <t>abgeschlossen für den Projektzeitraum</t>
    </r>
  </si>
  <si>
    <t>Geräteversicherung</t>
  </si>
  <si>
    <t>Reisegepäckversicherung</t>
  </si>
  <si>
    <t>Summe Versicherungen</t>
  </si>
  <si>
    <t xml:space="preserve">9 </t>
  </si>
  <si>
    <t>REISE-, BEFÖRDERUNGS- u. TRANSPORTKOSTEN</t>
  </si>
  <si>
    <r>
      <t xml:space="preserve">Verpflegung Team - </t>
    </r>
    <r>
      <rPr>
        <sz val="10"/>
        <color rgb="FFC00000"/>
        <rFont val="Calibri"/>
        <family val="2"/>
        <scheme val="minor"/>
      </rPr>
      <t>Anzahl Personen/Tage angeben:</t>
    </r>
    <r>
      <rPr>
        <sz val="12"/>
        <rFont val="Calibri"/>
        <family val="2"/>
        <scheme val="minor"/>
      </rPr>
      <t xml:space="preserve">
</t>
    </r>
  </si>
  <si>
    <t>Botendienste</t>
  </si>
  <si>
    <t>Transportfahrten</t>
  </si>
  <si>
    <t>FLÜGE/BAHNFAHRTEN: von - nach</t>
  </si>
  <si>
    <t>Anzahl Personen</t>
  </si>
  <si>
    <t>Kosten pro
Flug- oder Bahnfahrt</t>
  </si>
  <si>
    <r>
      <rPr>
        <b/>
        <sz val="12"/>
        <rFont val="Calibri"/>
        <family val="2"/>
        <scheme val="minor"/>
      </rPr>
      <t>Diäten: Ortsnamen eintragen:</t>
    </r>
    <r>
      <rPr>
        <sz val="12"/>
        <rFont val="Calibri"/>
        <family val="2"/>
        <scheme val="minor"/>
      </rPr>
      <t xml:space="preserve">
</t>
    </r>
    <r>
      <rPr>
        <sz val="10"/>
        <color rgb="FFC00000"/>
        <rFont val="Calibri"/>
        <family val="2"/>
        <scheme val="minor"/>
      </rPr>
      <t>(Richtsätze s. Blatt Diäten)</t>
    </r>
  </si>
  <si>
    <t>Tage</t>
  </si>
  <si>
    <t>Tagessatz</t>
  </si>
  <si>
    <r>
      <t xml:space="preserve">Nächtigungen: Ortsnamen eintragen:
</t>
    </r>
    <r>
      <rPr>
        <sz val="10"/>
        <color rgb="FFC00000"/>
        <rFont val="Calibri"/>
        <family val="2"/>
        <scheme val="minor"/>
      </rPr>
      <t>(Richtsätze s. Blatt Diäten)</t>
    </r>
  </si>
  <si>
    <t>Nächtigungssatz</t>
  </si>
  <si>
    <t>Gesamtsumme Reise-, Beförderungs- u. Transportkosten</t>
  </si>
  <si>
    <t xml:space="preserve">10 </t>
  </si>
  <si>
    <t>Büromaterial</t>
  </si>
  <si>
    <t>Telefonkosten während der Projektzeit</t>
  </si>
  <si>
    <t>Übersetzung/en wofür:
…
...</t>
  </si>
  <si>
    <t>Gesamtsumme allgemeine Kosten</t>
  </si>
  <si>
    <t xml:space="preserve">Kontrollsumme Gesamtkosten </t>
  </si>
  <si>
    <r>
      <t xml:space="preserve">Förderung zur PROJEKTENTWICKLUNG – Information
</t>
    </r>
    <r>
      <rPr>
        <b/>
        <sz val="12"/>
        <color rgb="FFC00000"/>
        <rFont val="Calibri"/>
        <family val="2"/>
        <scheme val="minor"/>
      </rPr>
      <t xml:space="preserve">NUR für natürliche Personen (Einzelpersonen)  -  Bitte lesen sie alle Informationen sorgfältig durch. </t>
    </r>
  </si>
  <si>
    <t>Die aktuellen Richtlinien des Bundesministeriums für Kunst, Kultur, öffentlichen Dienst und Sport zur Filmförderung sind integrierender Bestandteil jedes Förderungsantrages.</t>
  </si>
  <si>
    <t>Der Nachweis der widmungsgemäßen Verwendung der Förderung erfolgt nach den Bestimmungen in Punkt 8 der Richtlinien für die Gewährung von Förderungen nach dem Kunstförderungsgesetz durch das Bundesministerium für Kunst, Kultur, öffentlichen Dienst und Sport.</t>
  </si>
  <si>
    <t>Einreichungsmodalitäten</t>
  </si>
  <si>
    <t>Es empfiehlt sich, die Unterlagen so zeitgerecht vor diesen Terminen zu übermitteln, dass etwaige Mängel von der:von dem Antragsteller:in rechtzeitig behoben werden können.</t>
  </si>
  <si>
    <t>Ein Antrag gilt als nicht eingebracht, wenn die Unterlagen nach dem jeweiligen Termin eintreffen oder unvollständig sind.</t>
  </si>
  <si>
    <t>Förderungshöhe PE</t>
  </si>
  <si>
    <t>• Avantgarde-, Experimental- und Animationsfilme: projektbezogen.</t>
  </si>
  <si>
    <r>
      <t xml:space="preserve">• Dokumentarfilme:  max. EUR  15.000  </t>
    </r>
    <r>
      <rPr>
        <sz val="12"/>
        <rFont val="Calibri"/>
        <family val="2"/>
        <scheme val="minor"/>
      </rPr>
      <t xml:space="preserve">- ab 70 Min. - für kürzere Filme aliquot weniger, </t>
    </r>
    <r>
      <rPr>
        <b/>
        <sz val="12"/>
        <rFont val="Calibri"/>
        <family val="2"/>
        <scheme val="minor"/>
      </rPr>
      <t>Richtwert max. EUR 214/Min.</t>
    </r>
  </si>
  <si>
    <r>
      <t xml:space="preserve">• Spielfilme:                 max. EUR  25.000  </t>
    </r>
    <r>
      <rPr>
        <sz val="12"/>
        <rFont val="Calibri"/>
        <family val="2"/>
        <scheme val="minor"/>
      </rPr>
      <t xml:space="preserve">- ab 70 Min. in Zusammenarbeit mit einer Filmproduktionsfirma - für kürzere Filme aliquot weniger, </t>
    </r>
    <r>
      <rPr>
        <b/>
        <sz val="12"/>
        <rFont val="Calibri"/>
        <family val="2"/>
        <scheme val="minor"/>
      </rPr>
      <t xml:space="preserve">Richtwert max. EUR 357/Min. </t>
    </r>
    <r>
      <rPr>
        <sz val="12"/>
        <rFont val="Calibri"/>
        <family val="2"/>
        <scheme val="minor"/>
      </rPr>
      <t xml:space="preserve">
</t>
    </r>
  </si>
  <si>
    <t>Formale Kriterien</t>
  </si>
  <si>
    <t>• Nicht förderbar im Bereich der Projektentwicklung sind Vorhaben, die in der Herstellung aufgrund ihres Budgetvolumens von der Filmabteilung 
   voraussichtlich nicht mitfinanziert werden können.</t>
  </si>
  <si>
    <t>• VOR Antragstellung entstandene Kosten können nicht anerkannt werden.</t>
  </si>
  <si>
    <t>• Unvollständige Anträge können nicht bearbeitet werden.</t>
  </si>
  <si>
    <t xml:space="preserve">• Anträge müssen rechtzeitig eingereicht werden. </t>
  </si>
  <si>
    <t>• Wurde Ihr Antrag von einer Abteilung der Sektion Kunst und Kultur im BMKÖS abgelehnt, ist eine weitere Antragstellung in der Filmabteilung (und vice versa) nicht zulässig.</t>
  </si>
  <si>
    <t>• Durch die Förderung der Projektentwicklung entsteht kein Rechtsanspruch auf Förderungen des Filmvorhabens in weiteren Produktionsphasen.</t>
  </si>
  <si>
    <r>
      <rPr>
        <b/>
        <sz val="12"/>
        <color rgb="FF00B050"/>
        <rFont val="Calibri"/>
        <family val="2"/>
        <scheme val="minor"/>
      </rPr>
      <t>GREEN FILMING</t>
    </r>
    <r>
      <rPr>
        <sz val="12"/>
        <color theme="1"/>
        <rFont val="Calibri"/>
        <family val="2"/>
        <scheme val="minor"/>
      </rPr>
      <t xml:space="preserve">: Es wird empfohlen, die produktionsbezogenen Vorgaben laut Punkt 5 der </t>
    </r>
    <r>
      <rPr>
        <i/>
        <sz val="12"/>
        <color theme="1"/>
        <rFont val="Calibri"/>
        <family val="2"/>
        <scheme val="minor"/>
      </rPr>
      <t>Richtlinie UZ 76 Österreichisches Umweltzeichen „Green Producing in Film und Fernsehen“</t>
    </r>
    <r>
      <rPr>
        <sz val="12"/>
        <color theme="1"/>
        <rFont val="Calibri"/>
        <family val="2"/>
        <scheme val="minor"/>
      </rPr>
      <t xml:space="preserve"> in der geltenden Fassung bereits bei der Projektentwicklung zu berücksichtigen.
Weiterführende Informationen dazu finden Sie unter:</t>
    </r>
  </si>
  <si>
    <t xml:space="preserve">https://www.umweltzeichen.at/de/produkte/filmproduktion/klimaschutz-beim-film </t>
  </si>
  <si>
    <t xml:space="preserve">https://www.lafc.at/news/?ggid=3&amp;aid=599&amp;cp=0&amp;jahr=2020&amp;region=0 </t>
  </si>
  <si>
    <t>Antragsberechtigt sind:</t>
  </si>
  <si>
    <r>
      <t xml:space="preserve">A) Einreichungsunterlagen für: AVANTGARDE-, EXPERIMENTAL- und ANIMATIONSFILM - </t>
    </r>
    <r>
      <rPr>
        <sz val="11"/>
        <color rgb="FF7030A0"/>
        <rFont val="Calibri"/>
        <family val="2"/>
        <scheme val="minor"/>
      </rPr>
      <t>Ergebnis: drehfertiges Konzept</t>
    </r>
  </si>
  <si>
    <t xml:space="preserve"> 1. Förderungsantrag (FA): vollständig ausgefüllt, rechtlich korrekt unterzeichnet.</t>
  </si>
  <si>
    <t xml:space="preserve"> 5. Option oder Vertrag bzgl. der Stoffrechte (falls es sich um keinen Originalstoff handelt)</t>
  </si>
  <si>
    <t xml:space="preserve"> 7. Referenzfilm der Regisseurin/des Regisseurs als Sichtungslink (inkl. Passwort), der im formalen bzw. inhaltlichen Zusammenhang mit dem eingereichten Projekt steht.
     Keine Werbeclips, Trailer oder Loops für Installationen etc.</t>
  </si>
  <si>
    <t xml:space="preserve"> 8. Aktuelle Meldebestätigung der Regisseurin/des Regisseurs bzw. aktueller Auszug aus dem Firmenbuch oder aktueller Vereinsregisterauszug.</t>
  </si>
  <si>
    <r>
      <t xml:space="preserve"> 9. Erklärende, detaillierte Beschreibung der wesentlichen Änderungen im Vergleich zur 1. Einreichung</t>
    </r>
    <r>
      <rPr>
        <sz val="12"/>
        <color rgb="FFC00000"/>
        <rFont val="Calibri"/>
        <family val="2"/>
        <scheme val="minor"/>
      </rPr>
      <t xml:space="preserve"> </t>
    </r>
    <r>
      <rPr>
        <sz val="12"/>
        <rFont val="Calibri"/>
        <family val="2"/>
        <scheme val="minor"/>
      </rPr>
      <t>(nur bei 2. Wiedervorlage)</t>
    </r>
  </si>
  <si>
    <r>
      <t xml:space="preserve"> B) Einreichungsunterlagen für: DOKUMENTARFILM -</t>
    </r>
    <r>
      <rPr>
        <sz val="12"/>
        <color rgb="FF7030A0"/>
        <rFont val="Calibri"/>
        <family val="2"/>
        <scheme val="minor"/>
      </rPr>
      <t xml:space="preserve"> </t>
    </r>
    <r>
      <rPr>
        <sz val="11"/>
        <color rgb="FF7030A0"/>
        <rFont val="Calibri"/>
        <family val="2"/>
        <scheme val="minor"/>
      </rPr>
      <t>Ergebnis: drehfertiges Konzept (im Fall von Mischformen sind alle Dialogszenen auszuarbeiten)</t>
    </r>
  </si>
  <si>
    <t>UMFASST: Konzepterstellung, Recherchen, Sequenzen, gegebenenfalls Reisekosten</t>
  </si>
  <si>
    <t xml:space="preserve"> 5. Zeitplan</t>
  </si>
  <si>
    <t xml:space="preserve"> 6. Option oder Vertrag bzgl. der Stoffrechte (falls es sich um keinen Originalstoff handelt)</t>
  </si>
  <si>
    <t xml:space="preserve"> 7. Stabliste</t>
  </si>
  <si>
    <t xml:space="preserve"> 9. Referenzfilm der Regisseurin/des Regisseurs als Sichtungslink (inkl. Passwort), der im formalen bzw. inhaltlichen Zusammenhang mit dem eingereichten Projekt steht.
      Keine Werbeclips, Trailer oder Loops für Installationen etc.</t>
  </si>
  <si>
    <t xml:space="preserve">10. Aktuelle Meldebestätigung der Regisseurin/des Regisseurs bzw. aktueller Auszug aus dem Firmenbuch oder aktueller Vereinsregisterauszug </t>
  </si>
  <si>
    <r>
      <t>11. Erklärende, detaillierte Beschreibung der wesentlichen Änderungen im Vergleich zur 1. Einreichung</t>
    </r>
    <r>
      <rPr>
        <sz val="12"/>
        <color rgb="FFC00000"/>
        <rFont val="Calibri"/>
        <family val="2"/>
        <scheme val="minor"/>
      </rPr>
      <t xml:space="preserve"> </t>
    </r>
    <r>
      <rPr>
        <sz val="12"/>
        <rFont val="Calibri"/>
        <family val="2"/>
        <scheme val="minor"/>
      </rPr>
      <t>(nur bei 2. Wiedervorlage)</t>
    </r>
  </si>
  <si>
    <r>
      <t xml:space="preserve">C) Einreichungsunterlagen für: SPIELFILM - </t>
    </r>
    <r>
      <rPr>
        <sz val="11"/>
        <color rgb="FF7030A0"/>
        <rFont val="Calibri"/>
        <family val="2"/>
        <scheme val="minor"/>
      </rPr>
      <t>Ergebnis: fertiges Drehbuch, Beschreibung der filmischen Umsetzung und Liste der Darsteller:innen mit deren Einverständniserklärungen.</t>
    </r>
  </si>
  <si>
    <t>UMFASST: Drehbucherstellung, Casting etc.</t>
  </si>
  <si>
    <t>1. Förderungsantrag (FA): vollständig ausgefüllt, rechtlich korrekt unterzeichnet.</t>
  </si>
  <si>
    <t xml:space="preserve"> 4. Beschreibung der Maßnahmen die im Rahmen der Projektentwicklung durchgeführt werden</t>
  </si>
  <si>
    <t xml:space="preserve"> 6. Zeitplan</t>
  </si>
  <si>
    <t xml:space="preserve"> 7. Option oder Vertrag bzgl. der Stoffrechte (falls es sich um keinen Originalstoff handelt)</t>
  </si>
  <si>
    <t xml:space="preserve"> 8. Stabliste</t>
  </si>
  <si>
    <t xml:space="preserve"> 9. Besetzungsliste</t>
  </si>
  <si>
    <t>11. Referenzfilm der Regisseurin/des Regisseurs als Sichtungslink (inkl. Passwort), der im formalen bzw. inhaltlichen Zusammenhang mit dem eingereichten Projekt steht
       Keine Werbeclips, Trailer oder Loops für Installationen etc.</t>
  </si>
  <si>
    <t>12. Aktuelle Meldebestätigung der Regisseurin/des Regisseurs bzw. aktueller Auszug aus dem Firmenbuch oder aktueller Vereinsregisterauszug</t>
  </si>
  <si>
    <r>
      <t>13. Erklärende, detaillierte Beschreibung der wesentlichen Änderungen im Vergleich zur 1. Einreichung</t>
    </r>
    <r>
      <rPr>
        <sz val="12"/>
        <color rgb="FFC00000"/>
        <rFont val="Calibri"/>
        <family val="2"/>
        <scheme val="minor"/>
      </rPr>
      <t xml:space="preserve"> </t>
    </r>
    <r>
      <rPr>
        <sz val="12"/>
        <rFont val="Calibri"/>
        <family val="2"/>
        <scheme val="minor"/>
      </rPr>
      <t>(nur bei 2. Wiedervorlage)</t>
    </r>
  </si>
  <si>
    <t>Vergabesitzung Filmbeirat</t>
  </si>
  <si>
    <r>
      <t xml:space="preserve">Die Filmbeirät:innen haben die Aufgabe, auf Grundlage des Fachwissens dem BMKÖS </t>
    </r>
    <r>
      <rPr>
        <b/>
        <sz val="12"/>
        <color theme="1"/>
        <rFont val="Calibri"/>
        <family val="2"/>
        <scheme val="minor"/>
      </rPr>
      <t>EMPFEHLUNGEN</t>
    </r>
    <r>
      <rPr>
        <sz val="12"/>
        <color theme="1"/>
        <rFont val="Calibri"/>
        <family val="2"/>
        <scheme val="minor"/>
      </rPr>
      <t xml:space="preserve"> zur inhaltlichen Förderungswürdigkeit über die Ansuchen abzugeben und sind zur </t>
    </r>
    <r>
      <rPr>
        <b/>
        <sz val="12"/>
        <color theme="1"/>
        <rFont val="Calibri"/>
        <family val="2"/>
        <scheme val="minor"/>
      </rPr>
      <t>VERSCHWIEGENHEIT</t>
    </r>
    <r>
      <rPr>
        <sz val="12"/>
        <color theme="1"/>
        <rFont val="Calibri"/>
        <family val="2"/>
        <scheme val="minor"/>
      </rPr>
      <t xml:space="preserve"> verpflichtet.</t>
    </r>
  </si>
  <si>
    <t>Zu den Empfehlungskriterien im Rahmen der Beiratsbegutachtung zählen u.a. der Genderaspekt, die Berücksichtigung von Maßnahmen im Bereich Fair Pay sowie die Berücksichtigung der Diversität der Beteiligten.</t>
  </si>
  <si>
    <r>
      <t xml:space="preserve">Die definitive </t>
    </r>
    <r>
      <rPr>
        <b/>
        <sz val="12"/>
        <color theme="1"/>
        <rFont val="Calibri"/>
        <family val="2"/>
        <scheme val="minor"/>
      </rPr>
      <t>ENTSCHEIDUNG</t>
    </r>
    <r>
      <rPr>
        <sz val="12"/>
        <color theme="1"/>
        <rFont val="Calibri"/>
        <family val="2"/>
        <scheme val="minor"/>
      </rPr>
      <t xml:space="preserve"> und Verantwortung über die Zuerkennung von Förderungsmitteln liegt bei der zuständigen Bundesministerin/bei dem zuständigen Bundesminister.</t>
    </r>
  </si>
  <si>
    <t>LOGO BMKÖS</t>
  </si>
  <si>
    <r>
      <t>Bei allen geförderten Filmprojekten muss verpflichtend in geeigneter Form und in branchenüblicher Weise durch die Verwendung des</t>
    </r>
    <r>
      <rPr>
        <b/>
        <sz val="12"/>
        <color theme="1"/>
        <rFont val="Calibri"/>
        <family val="2"/>
        <scheme val="minor"/>
      </rPr>
      <t xml:space="preserve"> </t>
    </r>
    <r>
      <rPr>
        <sz val="12"/>
        <color theme="1"/>
        <rFont val="Calibri"/>
        <family val="2"/>
        <scheme val="minor"/>
      </rPr>
      <t>Logos der Filmabteilung hingewiesen werden und kann unter</t>
    </r>
    <r>
      <rPr>
        <sz val="12"/>
        <color rgb="FF0000FF"/>
        <rFont val="Calibri"/>
        <family val="2"/>
        <scheme val="minor"/>
      </rPr>
      <t xml:space="preserve"> </t>
    </r>
    <r>
      <rPr>
        <u/>
        <sz val="12"/>
        <color rgb="FF0000FF"/>
        <rFont val="Calibri"/>
        <family val="2"/>
        <scheme val="minor"/>
      </rPr>
      <t>film@bmkoes.gv.at</t>
    </r>
    <r>
      <rPr>
        <sz val="12"/>
        <color theme="1"/>
        <rFont val="Calibri"/>
        <family val="2"/>
        <scheme val="minor"/>
      </rPr>
      <t xml:space="preserve"> angefordert werden.</t>
    </r>
  </si>
  <si>
    <t>Sektion IV – Kunst und Kultur Abteilung IV/3 – Film</t>
  </si>
  <si>
    <r>
      <rPr>
        <b/>
        <sz val="16"/>
        <rFont val="Calibri"/>
        <family val="2"/>
        <scheme val="minor"/>
      </rPr>
      <t>Förderung zur HERSTELLUNG – Information</t>
    </r>
    <r>
      <rPr>
        <b/>
        <sz val="12"/>
        <rFont val="Calibri"/>
        <family val="2"/>
        <scheme val="minor"/>
      </rPr>
      <t xml:space="preserve">
</t>
    </r>
    <r>
      <rPr>
        <b/>
        <sz val="12"/>
        <color rgb="FFC00000"/>
        <rFont val="Calibri"/>
        <family val="2"/>
        <scheme val="minor"/>
      </rPr>
      <t>NUR für natürliche Personen (Einzelpersonen)
Bitte lesen sie alle Informationen sorgfältig durch.</t>
    </r>
  </si>
  <si>
    <t>Einreichungmodalitäten</t>
  </si>
  <si>
    <t>Förderungshöhe</t>
  </si>
  <si>
    <t>für Einzelpersonen max. EUR  90.000 für Langfilme ab 70 Min.</t>
  </si>
  <si>
    <r>
      <t>Filmvorhaben, deren Gesamt</t>
    </r>
    <r>
      <rPr>
        <b/>
        <sz val="12"/>
        <rFont val="Calibri"/>
        <family val="2"/>
        <scheme val="minor"/>
      </rPr>
      <t>herstellungs</t>
    </r>
    <r>
      <rPr>
        <sz val="12"/>
        <rFont val="Calibri"/>
        <family val="2"/>
        <scheme val="minor"/>
      </rPr>
      <t>kosten EUR 500.000 (Richtwert) übersteigen bzw. Koproduktionen, bei denen der Österreichanteil der Förderungen EUR 500.000 übersteigt, werden von der Filmabteilung nicht gefördert.</t>
    </r>
  </si>
  <si>
    <t>Honorare für Regie und Drehbuch sind in der Kalkulationsvorlage angegeben (s. Tabellenblatt Richt- u. Höchstsätze).</t>
  </si>
  <si>
    <t>Vor Antragstellung entstandene Kosten können nicht anerkannt werden.</t>
  </si>
  <si>
    <t>• ein Antrag gilt als nicht eingebracht, wenn die Unterlagen nach dem jeweiligen Termin eintreffen und/oder unvollständig sind.</t>
  </si>
  <si>
    <t>• VOR Antragstellung entstandene Kosten dürfen nicht kalkuliert werden.</t>
  </si>
  <si>
    <r>
      <t xml:space="preserve">• wurde ein Antrag von einer anderen Abteilung der zuständigen Sektion des Bundes abgelehnt, kann dieser Förderungsantrag </t>
    </r>
    <r>
      <rPr>
        <b/>
        <sz val="12"/>
        <rFont val="Calibri"/>
        <family val="2"/>
        <scheme val="minor"/>
      </rPr>
      <t>nicht</t>
    </r>
    <r>
      <rPr>
        <sz val="12"/>
        <color theme="1"/>
        <rFont val="Calibri"/>
        <family val="2"/>
        <scheme val="minor"/>
      </rPr>
      <t xml:space="preserve"> in der Filmabteilung eingereicht werden.</t>
    </r>
  </si>
  <si>
    <t>• mit der Förderung der Herstellung entsteht kein Rechtsanspruch auf Förderungen des Films in der Verwertungsphase.</t>
  </si>
  <si>
    <r>
      <t xml:space="preserve">• wird das Vorhaben zu mehr als 50% von ausländischen Förderungsstellen mitfinanziert, kann eine Förderung nur im Einzelfall empfohlen werden.
   Voraussetzung:  die:der Regisseur:in kann </t>
    </r>
    <r>
      <rPr>
        <b/>
        <sz val="12"/>
        <color theme="1"/>
        <rFont val="Calibri"/>
        <family val="2"/>
        <scheme val="minor"/>
      </rPr>
      <t>Filmpreise und Screenings bei international relevanten Filmfestivals</t>
    </r>
    <r>
      <rPr>
        <sz val="12"/>
        <color theme="1"/>
        <rFont val="Calibri"/>
        <family val="2"/>
        <scheme val="minor"/>
      </rPr>
      <t xml:space="preserve"> (siehe Filmfestivalliste)</t>
    </r>
    <r>
      <rPr>
        <b/>
        <sz val="12"/>
        <color theme="1"/>
        <rFont val="Calibri"/>
        <family val="2"/>
        <scheme val="minor"/>
      </rPr>
      <t xml:space="preserve"> vorweisen.</t>
    </r>
  </si>
  <si>
    <r>
      <rPr>
        <b/>
        <sz val="12"/>
        <color rgb="FF00B050"/>
        <rFont val="Calibri"/>
        <family val="2"/>
        <scheme val="minor"/>
      </rPr>
      <t>GREEN FILMING</t>
    </r>
    <r>
      <rPr>
        <sz val="12"/>
        <rFont val="Calibri"/>
        <family val="2"/>
        <scheme val="minor"/>
      </rPr>
      <t>: Es wird empfohlen, sich mit den produktionsbezogenen Vorgaben laut Punkt 5 der Richtlinie UZ 76 Österreichisches Umweltzeichen „Green Producing in Film und Fernsehen“ in der geltenden Fassung vertraut zu machen.
Weiterführende Informationen dazu finden Sie unter:</t>
    </r>
  </si>
  <si>
    <t>https://www.umweltzeichen.at/de/produkte/filmproduktion/klimaschutz-beim-film</t>
  </si>
  <si>
    <t>https://www.lafc.at/news/?ggid=3&amp;aid=599&amp;cp=0&amp;jahr=2020&amp;region=0</t>
  </si>
  <si>
    <r>
      <t xml:space="preserve">• natürliche Personen (Einzelpersonen), die die österreichische Staatsbürgerschaft besitzen oder ihren ständigen Wohnsitz in Österreich haben.
   Eine </t>
    </r>
    <r>
      <rPr>
        <b/>
        <sz val="12"/>
        <color theme="1"/>
        <rFont val="Calibri"/>
        <family val="2"/>
        <scheme val="minor"/>
      </rPr>
      <t>aktuelle</t>
    </r>
    <r>
      <rPr>
        <sz val="12"/>
        <color theme="1"/>
        <rFont val="Calibri"/>
        <family val="2"/>
        <scheme val="minor"/>
      </rPr>
      <t xml:space="preserve"> Meldebestätigung ist beizulegen.</t>
    </r>
  </si>
  <si>
    <t>UNTERLAGEN EINREICHUNG</t>
  </si>
  <si>
    <t>A) Dokumentar-, Avantgarde-, Experimental- und Animationsfilm:</t>
  </si>
  <si>
    <t xml:space="preserve"> 4. Visuelles Konzept: ausführliche Beschreibung der filmischen Umsetzung</t>
  </si>
  <si>
    <t xml:space="preserve"> 7. Option oder Vertrag über die Drehbuchrechte (falls es sich um keinen Originalstoff handelt)</t>
  </si>
  <si>
    <t xml:space="preserve"> 8. Technische Angaben zu Film/Videosystem, Filmlänge, Drehverhältnis, -dauer, Schnittzeit, genaue Typenbezeichnung von Kamera und Schnittsystem</t>
  </si>
  <si>
    <t xml:space="preserve"> 9. Stabliste</t>
  </si>
  <si>
    <t xml:space="preserve">11. Referenzfilm der Regisseurin/des Regisseurs als Sichtungslink (inkl. Passwort), der im formalem bzw. inhaltlichem Zusammenhang mit dem eingereichten Projekt steht.
      Keine Werbeclips, Trailer oder Loops für Installationen. </t>
  </si>
  <si>
    <t>12. Aktuelle Meldebestätigung der Regisseurin/des Regisseurs bzw. aktueller Auszug aus dem Firmenbuch bzw. Vereinsregisterauszug</t>
  </si>
  <si>
    <t>13. Erklärende, detaillierte Beschreibung der wesentlichen Änderungen im Vergleich zur 1. Einreichung (nur bei 2. Wiedervorlage)</t>
  </si>
  <si>
    <t>B) Spielfilm</t>
  </si>
  <si>
    <t xml:space="preserve"> 4. Regie-Statement</t>
  </si>
  <si>
    <t xml:space="preserve"> 7. Drehplan</t>
  </si>
  <si>
    <t xml:space="preserve"> 8. Option oder Vertrag der Drehbuchrechte (falls es sich um keinen Originalstoff handelt)</t>
  </si>
  <si>
    <t xml:space="preserve"> 9. Technische Angaben zu Film/Videosystem, Filmlänge, Drehverhältnis, -dauer, Schnittzeit, genaue Typenbezeichnung von Kamera und Schnittsystem</t>
  </si>
  <si>
    <t>10. Stabliste</t>
  </si>
  <si>
    <t>11. Besetzungsliste</t>
  </si>
  <si>
    <t xml:space="preserve">13. Referenzfilm der Regisseurin/des Regisseurs als Sichtungslink (inkl. Passwort), der im formalem bzw. inhaltlichem Zusammenhang mit dem eingereichten Projekt steht.
      Keine Werbeclips, Trailer oder Loops für Installationen. </t>
  </si>
  <si>
    <t>14. Aktuelle Meldebestätigung der Regisseurin/des Regisseurs bzw. aktueller Auszug aus dem Firmenbuch bzw. Vereinsregisterauszug</t>
  </si>
  <si>
    <t>15. Erklärende, detaillierte Beschreibung der wesentlichen Änderungen im Vergleich zur 1. Einreichung (nur bei Wiedervorlage)</t>
  </si>
  <si>
    <r>
      <t xml:space="preserve">Die Filmbeirät:innen haben die Aufgabe, auf Grundlage des Fachwissens dem BMKÖS </t>
    </r>
    <r>
      <rPr>
        <b/>
        <sz val="12"/>
        <color theme="1"/>
        <rFont val="Calibri"/>
        <family val="2"/>
        <scheme val="minor"/>
      </rPr>
      <t>EMPFEHLUNGEN</t>
    </r>
    <r>
      <rPr>
        <sz val="12"/>
        <color theme="1"/>
        <rFont val="Calibri"/>
        <family val="2"/>
        <scheme val="minor"/>
      </rPr>
      <t xml:space="preserve"> zur inhaltlichen Förderungswürdigkeit abzugeben und sind zur </t>
    </r>
    <r>
      <rPr>
        <b/>
        <sz val="12"/>
        <color theme="1"/>
        <rFont val="Calibri"/>
        <family val="2"/>
        <scheme val="minor"/>
      </rPr>
      <t>VERSCHWIEGENHEIT</t>
    </r>
    <r>
      <rPr>
        <sz val="12"/>
        <color theme="1"/>
        <rFont val="Calibri"/>
        <family val="2"/>
        <scheme val="minor"/>
      </rPr>
      <t xml:space="preserve"> verpflichtet.</t>
    </r>
  </si>
  <si>
    <r>
      <t>Bei allen geförderten Filmprojekten muss verpflichtend in geeigneter Form und in branchenüblicher Weise durch die Verwendung des</t>
    </r>
    <r>
      <rPr>
        <b/>
        <sz val="12"/>
        <color theme="1"/>
        <rFont val="Calibri"/>
        <family val="2"/>
        <scheme val="minor"/>
      </rPr>
      <t xml:space="preserve"> </t>
    </r>
    <r>
      <rPr>
        <sz val="12"/>
        <color theme="1"/>
        <rFont val="Calibri"/>
        <family val="2"/>
        <scheme val="minor"/>
      </rPr>
      <t>Logos der Filmabteilung hingewiesen werden. Dieses kann unter</t>
    </r>
    <r>
      <rPr>
        <sz val="12"/>
        <color rgb="FF0000FF"/>
        <rFont val="Calibri"/>
        <family val="2"/>
        <scheme val="minor"/>
      </rPr>
      <t xml:space="preserve"> </t>
    </r>
    <r>
      <rPr>
        <u/>
        <sz val="12"/>
        <color rgb="FF0000FF"/>
        <rFont val="Calibri"/>
        <family val="2"/>
        <scheme val="minor"/>
      </rPr>
      <t>film@bmkoes.gv.at</t>
    </r>
    <r>
      <rPr>
        <sz val="12"/>
        <color theme="1"/>
        <rFont val="Calibri"/>
        <family val="2"/>
        <scheme val="minor"/>
      </rPr>
      <t xml:space="preserve"> angefordert werden.</t>
    </r>
  </si>
  <si>
    <t>Archivierung geförderter Filme</t>
  </si>
  <si>
    <t>Nach Fertigstellung hat die:der Förderungsnehmer:in das geförderte Werk auf archivfähigen Datenträgern in Originalfassung der Filmabteilung zu übermitteln:</t>
  </si>
  <si>
    <r>
      <t>·</t>
    </r>
    <r>
      <rPr>
        <sz val="7"/>
        <color theme="1"/>
        <rFont val="Times New Roman"/>
        <family val="1"/>
      </rPr>
      <t xml:space="preserve">       </t>
    </r>
    <r>
      <rPr>
        <sz val="12"/>
        <color theme="1"/>
        <rFont val="Calibri"/>
        <family val="2"/>
        <scheme val="minor"/>
      </rPr>
      <t>eine digitale Sichtungskopie (</t>
    </r>
    <r>
      <rPr>
        <b/>
        <sz val="12"/>
        <color theme="1"/>
        <rFont val="Calibri"/>
        <family val="2"/>
        <scheme val="minor"/>
      </rPr>
      <t>Streaming-Link</t>
    </r>
    <r>
      <rPr>
        <sz val="12"/>
        <color theme="1"/>
        <rFont val="Calibri"/>
        <family val="2"/>
        <scheme val="minor"/>
      </rPr>
      <t xml:space="preserve">) des fertigen Films </t>
    </r>
    <r>
      <rPr>
        <u/>
        <sz val="12"/>
        <color theme="1"/>
        <rFont val="Calibri"/>
        <family val="2"/>
        <scheme val="minor"/>
      </rPr>
      <t>und</t>
    </r>
  </si>
  <si>
    <r>
      <t>·</t>
    </r>
    <r>
      <rPr>
        <sz val="7"/>
        <color theme="1"/>
        <rFont val="Times New Roman"/>
        <family val="1"/>
      </rPr>
      <t xml:space="preserve">       </t>
    </r>
    <r>
      <rPr>
        <sz val="12"/>
        <color theme="1"/>
        <rFont val="Calibri"/>
        <family val="2"/>
        <scheme val="minor"/>
      </rPr>
      <t xml:space="preserve">eine </t>
    </r>
    <r>
      <rPr>
        <b/>
        <sz val="12"/>
        <color theme="1"/>
        <rFont val="Calibri"/>
        <family val="2"/>
        <scheme val="minor"/>
      </rPr>
      <t>Einlagerungsbestätigung</t>
    </r>
    <r>
      <rPr>
        <sz val="12"/>
        <color theme="1"/>
        <rFont val="Calibri"/>
        <family val="2"/>
        <scheme val="minor"/>
      </rPr>
      <t xml:space="preserve"> des Films durch ein nationales Archiv/Kinemathek, wonach die digitale Vorführkopie (unverschlüsseltes </t>
    </r>
    <r>
      <rPr>
        <b/>
        <sz val="12"/>
        <color theme="1"/>
        <rFont val="Calibri"/>
        <family val="2"/>
        <scheme val="minor"/>
      </rPr>
      <t>DCP</t>
    </r>
    <r>
      <rPr>
        <sz val="12"/>
        <color theme="1"/>
        <rFont val="Calibri"/>
        <family val="2"/>
        <scheme val="minor"/>
      </rPr>
      <t xml:space="preserve">) </t>
    </r>
    <r>
      <rPr>
        <u/>
        <sz val="12"/>
        <color theme="1"/>
        <rFont val="Calibri"/>
        <family val="2"/>
        <scheme val="minor"/>
      </rPr>
      <t xml:space="preserve">und
</t>
    </r>
    <r>
      <rPr>
        <sz val="12"/>
        <color theme="1"/>
        <rFont val="Calibri"/>
        <family val="2"/>
        <scheme val="minor"/>
      </rPr>
      <t>die digitale Archivkopie (</t>
    </r>
    <r>
      <rPr>
        <b/>
        <sz val="12"/>
        <color theme="1"/>
        <rFont val="Calibri"/>
        <family val="2"/>
        <scheme val="minor"/>
      </rPr>
      <t>DCDM</t>
    </r>
    <r>
      <rPr>
        <sz val="12"/>
        <color theme="1"/>
        <rFont val="Calibri"/>
        <family val="2"/>
        <scheme val="minor"/>
      </rPr>
      <t xml:space="preserve">) übereignet und archivarisch gespeichert worden sind. Mit dieser Übereignung/Archivierung werden keine Verwertungsrechte übertragen, 
die Nutzung unterliegt den Bestimmungen des Bundesarchivgesetzes und des Urheberrechts. </t>
    </r>
  </si>
  <si>
    <t>Web-Links:</t>
  </si>
  <si>
    <t>Info-Blätter für Kunstschaffende</t>
  </si>
  <si>
    <t>Kunstförderungsgesetz 1988:</t>
  </si>
  <si>
    <t>Rückfragehinweis</t>
  </si>
  <si>
    <t>Sektion IV – Kunst und Kultur, Abteilung Film</t>
  </si>
  <si>
    <t>1  RICHT- und HÖCHSTSÄTZE
2  Produktion und Green Filming</t>
  </si>
  <si>
    <t>1 Richt- und Höchstsätze Produktion</t>
  </si>
  <si>
    <r>
      <rPr>
        <b/>
        <u/>
        <sz val="12"/>
        <rFont val="Calibri"/>
        <family val="2"/>
        <scheme val="minor"/>
      </rPr>
      <t>Fertigungskosten</t>
    </r>
    <r>
      <rPr>
        <b/>
        <sz val="12"/>
        <rFont val="Calibri"/>
        <family val="2"/>
        <scheme val="minor"/>
      </rPr>
      <t xml:space="preserve">                    Einzelpersonen (natürliche Personen) 
</t>
    </r>
    <r>
      <rPr>
        <b/>
        <u/>
        <sz val="12"/>
        <rFont val="Calibri"/>
        <family val="2"/>
        <scheme val="minor"/>
      </rPr>
      <t>Netto-Fertigungskosten</t>
    </r>
    <r>
      <rPr>
        <b/>
        <sz val="12"/>
        <rFont val="Calibri"/>
        <family val="2"/>
        <scheme val="minor"/>
      </rPr>
      <t xml:space="preserve">       Filmproduktionsfirmen / Vereine </t>
    </r>
  </si>
  <si>
    <r>
      <rPr>
        <b/>
        <sz val="11"/>
        <color rgb="FFC00000"/>
        <rFont val="Calibri"/>
        <family val="2"/>
        <scheme val="minor"/>
      </rPr>
      <t xml:space="preserve">BIS </t>
    </r>
    <r>
      <rPr>
        <b/>
        <sz val="11"/>
        <color rgb="FF0000FF"/>
        <rFont val="Calibri"/>
        <family val="2"/>
        <scheme val="minor"/>
      </rPr>
      <t>300.000</t>
    </r>
  </si>
  <si>
    <t>Höchstsätze DREHBUCH</t>
  </si>
  <si>
    <r>
      <t xml:space="preserve">Drehbuch </t>
    </r>
    <r>
      <rPr>
        <sz val="10"/>
        <color rgb="FFC00000"/>
        <rFont val="Calibri"/>
        <family val="2"/>
        <scheme val="minor"/>
      </rPr>
      <t>Höchstsatz</t>
    </r>
    <r>
      <rPr>
        <sz val="10"/>
        <rFont val="Calibri"/>
        <family val="2"/>
        <scheme val="minor"/>
      </rPr>
      <t xml:space="preserve"> Spielfilm lang / Konzept Dokumentarfim</t>
    </r>
  </si>
  <si>
    <r>
      <t xml:space="preserve">Drehbuch </t>
    </r>
    <r>
      <rPr>
        <sz val="10"/>
        <color rgb="FFC00000"/>
        <rFont val="Calibri"/>
        <family val="2"/>
        <scheme val="minor"/>
      </rPr>
      <t>Höchstsatz</t>
    </r>
    <r>
      <rPr>
        <sz val="10"/>
        <rFont val="Calibri"/>
        <family val="2"/>
        <scheme val="minor"/>
      </rPr>
      <t xml:space="preserve"> Spielfilm</t>
    </r>
  </si>
  <si>
    <t>Richt- und Höchstsätze REGIE</t>
  </si>
  <si>
    <r>
      <t xml:space="preserve">Regie </t>
    </r>
    <r>
      <rPr>
        <sz val="10"/>
        <color rgb="FFC00000"/>
        <rFont val="Calibri"/>
        <family val="2"/>
        <scheme val="minor"/>
      </rPr>
      <t>Richtsatz</t>
    </r>
    <r>
      <rPr>
        <sz val="10"/>
        <rFont val="Calibri"/>
        <family val="2"/>
        <scheme val="minor"/>
      </rPr>
      <t xml:space="preserve">    (inkl. SZ u. UEL) Spielfilm lang / Dokumentarfilm lang</t>
    </r>
  </si>
  <si>
    <r>
      <t xml:space="preserve">Regie </t>
    </r>
    <r>
      <rPr>
        <sz val="10"/>
        <color rgb="FFC00000"/>
        <rFont val="Calibri"/>
        <family val="2"/>
        <scheme val="minor"/>
      </rPr>
      <t>Höchstsatz</t>
    </r>
    <r>
      <rPr>
        <sz val="10"/>
        <rFont val="Calibri"/>
        <family val="2"/>
        <scheme val="minor"/>
      </rPr>
      <t xml:space="preserve"> (inkl. SZ u. UEL) Spielfilm lang</t>
    </r>
  </si>
  <si>
    <t>Eigenleistungen</t>
  </si>
  <si>
    <r>
      <rPr>
        <b/>
        <u/>
        <sz val="11"/>
        <rFont val="Calibri"/>
        <family val="2"/>
        <scheme val="minor"/>
      </rPr>
      <t>Netto</t>
    </r>
    <r>
      <rPr>
        <b/>
        <sz val="11"/>
        <rFont val="Calibri"/>
        <family val="2"/>
        <scheme val="minor"/>
      </rPr>
      <t>herstellungs-
kosten (NHK)</t>
    </r>
  </si>
  <si>
    <t>% 
Eigenleistungen</t>
  </si>
  <si>
    <t>Summe
Eigenleistungen</t>
  </si>
  <si>
    <t>2 Höchstsatz Green Filming</t>
  </si>
  <si>
    <t>Honorar (Werkvertrag)</t>
  </si>
  <si>
    <t>Gage (inkl. LNK)</t>
  </si>
  <si>
    <t>TAGESDIÄTENSÄTZE und NÄCHTIGUNGSKOSTEN pauschal</t>
  </si>
  <si>
    <t>Kontinent</t>
  </si>
  <si>
    <t>Land</t>
  </si>
  <si>
    <t>Tagesdiätensatz</t>
  </si>
  <si>
    <t>Nächtigung pauschal</t>
  </si>
  <si>
    <t>EUROPA</t>
  </si>
  <si>
    <t>Albanien</t>
  </si>
  <si>
    <t>27,90</t>
  </si>
  <si>
    <t>20,90</t>
  </si>
  <si>
    <t>Belarus</t>
  </si>
  <si>
    <t>36,80</t>
  </si>
  <si>
    <t>31,00</t>
  </si>
  <si>
    <t>Belgien</t>
  </si>
  <si>
    <t>35,30</t>
  </si>
  <si>
    <t>22,70</t>
  </si>
  <si>
    <t>Belgien: Brüssel</t>
  </si>
  <si>
    <t>41,40</t>
  </si>
  <si>
    <t>32,00</t>
  </si>
  <si>
    <t>Bosnien-Herzegowina</t>
  </si>
  <si>
    <t>23,30</t>
  </si>
  <si>
    <t>Bulgarien</t>
  </si>
  <si>
    <t>Dänemark</t>
  </si>
  <si>
    <t>Deutschland</t>
  </si>
  <si>
    <t>Deutschland: Grenzorte</t>
  </si>
  <si>
    <t>30,70</t>
  </si>
  <si>
    <t>18,10</t>
  </si>
  <si>
    <t>Estland</t>
  </si>
  <si>
    <t>Finnland</t>
  </si>
  <si>
    <t>Frankreich (Monaco)</t>
  </si>
  <si>
    <t>32,70</t>
  </si>
  <si>
    <t>24,00</t>
  </si>
  <si>
    <t>Frankreich: Paris/Straßburg</t>
  </si>
  <si>
    <t>35,80</t>
  </si>
  <si>
    <t>Griechenland</t>
  </si>
  <si>
    <t>28,60</t>
  </si>
  <si>
    <t>Großbritannien/Nordirland</t>
  </si>
  <si>
    <t>36,40</t>
  </si>
  <si>
    <t>Großbritannien: London</t>
  </si>
  <si>
    <t>Irland</t>
  </si>
  <si>
    <t>33,10</t>
  </si>
  <si>
    <t>Island</t>
  </si>
  <si>
    <t>37,90</t>
  </si>
  <si>
    <t>31,40</t>
  </si>
  <si>
    <t>Italien</t>
  </si>
  <si>
    <t>Italien: Rom/Mailand</t>
  </si>
  <si>
    <t>40,60</t>
  </si>
  <si>
    <t>Italien: Grenzorte</t>
  </si>
  <si>
    <t>Jugoslawien</t>
  </si>
  <si>
    <t>Kroatien</t>
  </si>
  <si>
    <t>Lettland</t>
  </si>
  <si>
    <t>Liechtenstein</t>
  </si>
  <si>
    <t>Litauen</t>
  </si>
  <si>
    <t>Luxemburg</t>
  </si>
  <si>
    <t>Malta</t>
  </si>
  <si>
    <t>30,10</t>
  </si>
  <si>
    <t>Moldau</t>
  </si>
  <si>
    <t>Niederlande</t>
  </si>
  <si>
    <t>Norwegen</t>
  </si>
  <si>
    <t>42,90</t>
  </si>
  <si>
    <t>Österreich</t>
  </si>
  <si>
    <t>15,00</t>
  </si>
  <si>
    <t>Ortsgebiet</t>
  </si>
  <si>
    <t>Polen</t>
  </si>
  <si>
    <t>25,10</t>
  </si>
  <si>
    <t>Portugal</t>
  </si>
  <si>
    <t>Rumänien</t>
  </si>
  <si>
    <t>27,30</t>
  </si>
  <si>
    <t>Russische Föderation</t>
  </si>
  <si>
    <t>Russ. Föderation: Moskau</t>
  </si>
  <si>
    <t>Schweden</t>
  </si>
  <si>
    <t>Schweiz</t>
  </si>
  <si>
    <t>Schweiz: Grenzorte</t>
  </si>
  <si>
    <t>Slowakei</t>
  </si>
  <si>
    <t>15,90</t>
  </si>
  <si>
    <t>Slowakei: Preßburg</t>
  </si>
  <si>
    <t>24,40</t>
  </si>
  <si>
    <t>Slowenien</t>
  </si>
  <si>
    <t>Slowenien: Grenzorte</t>
  </si>
  <si>
    <t>Spanien</t>
  </si>
  <si>
    <t>34,20</t>
  </si>
  <si>
    <t>30,50</t>
  </si>
  <si>
    <t>Tschechien</t>
  </si>
  <si>
    <t>Tschechien: Grenzorte</t>
  </si>
  <si>
    <t>Türkei</t>
  </si>
  <si>
    <t>Ukraine</t>
  </si>
  <si>
    <t>Ungarn</t>
  </si>
  <si>
    <t>26,60</t>
  </si>
  <si>
    <t>Ungarn: Budapest</t>
  </si>
  <si>
    <t>Ungarn: Grenzorte</t>
  </si>
  <si>
    <t>Zypern</t>
  </si>
  <si>
    <t>AFRIKA</t>
  </si>
  <si>
    <t>Ägypten</t>
  </si>
  <si>
    <t>Algerien</t>
  </si>
  <si>
    <t>27,00</t>
  </si>
  <si>
    <t>Angola</t>
  </si>
  <si>
    <t>43,60</t>
  </si>
  <si>
    <t>Äthiopien</t>
  </si>
  <si>
    <t>Benin</t>
  </si>
  <si>
    <t>36,20</t>
  </si>
  <si>
    <t>Burkina Faso</t>
  </si>
  <si>
    <t>39,20</t>
  </si>
  <si>
    <t>21,10</t>
  </si>
  <si>
    <t>Burundi</t>
  </si>
  <si>
    <t>Côte d'Ivoire</t>
  </si>
  <si>
    <t>Demokratische Rep. Kongo</t>
  </si>
  <si>
    <t>47,30</t>
  </si>
  <si>
    <t>Dschibuti</t>
  </si>
  <si>
    <t>45,80</t>
  </si>
  <si>
    <t>Gabun</t>
  </si>
  <si>
    <t>39,90</t>
  </si>
  <si>
    <t>Gambia</t>
  </si>
  <si>
    <t>Ghana</t>
  </si>
  <si>
    <t>Guinea</t>
  </si>
  <si>
    <t>Kamerun</t>
  </si>
  <si>
    <t>25,30</t>
  </si>
  <si>
    <t>Kap Verde</t>
  </si>
  <si>
    <t>19,60</t>
  </si>
  <si>
    <t>Kenia</t>
  </si>
  <si>
    <t>34,90</t>
  </si>
  <si>
    <t>Liberia</t>
  </si>
  <si>
    <t>Libyen</t>
  </si>
  <si>
    <t>Madagaskar</t>
  </si>
  <si>
    <t>Malawi</t>
  </si>
  <si>
    <t>Mali</t>
  </si>
  <si>
    <t>31,20</t>
  </si>
  <si>
    <t>Marokko</t>
  </si>
  <si>
    <t>21,80</t>
  </si>
  <si>
    <t>Mauretanien</t>
  </si>
  <si>
    <t>33,80</t>
  </si>
  <si>
    <t>Mauritius</t>
  </si>
  <si>
    <t>Mosambik</t>
  </si>
  <si>
    <t>Namibia</t>
  </si>
  <si>
    <t>34,00</t>
  </si>
  <si>
    <t>Niger</t>
  </si>
  <si>
    <t>Nigeria</t>
  </si>
  <si>
    <t>Republik Kongo</t>
  </si>
  <si>
    <t>26,80</t>
  </si>
  <si>
    <t>Ruanda</t>
  </si>
  <si>
    <t>Sambia</t>
  </si>
  <si>
    <t>37,10</t>
  </si>
  <si>
    <t>Senegal</t>
  </si>
  <si>
    <t>49,30</t>
  </si>
  <si>
    <t>Seychellen</t>
  </si>
  <si>
    <t>Sierra Leone</t>
  </si>
  <si>
    <t>Simbabwe</t>
  </si>
  <si>
    <t>Somalia</t>
  </si>
  <si>
    <t>29,00</t>
  </si>
  <si>
    <t>Südafrika</t>
  </si>
  <si>
    <t>Sudan</t>
  </si>
  <si>
    <t>Tansania</t>
  </si>
  <si>
    <t>Togo</t>
  </si>
  <si>
    <t>Tschad</t>
  </si>
  <si>
    <t>Tunesien</t>
  </si>
  <si>
    <t>29,20</t>
  </si>
  <si>
    <t>Uganda</t>
  </si>
  <si>
    <t>Zentralafrik. Republik</t>
  </si>
  <si>
    <t>AMERIKA</t>
  </si>
  <si>
    <t>Argentinien</t>
  </si>
  <si>
    <t>Bahamas</t>
  </si>
  <si>
    <t>48,00</t>
  </si>
  <si>
    <t>Barbados</t>
  </si>
  <si>
    <t>51,00</t>
  </si>
  <si>
    <t>Bolivien</t>
  </si>
  <si>
    <t>Brasilien</t>
  </si>
  <si>
    <t>Chile</t>
  </si>
  <si>
    <t>37,50</t>
  </si>
  <si>
    <t>Costa Rica</t>
  </si>
  <si>
    <t>31,80</t>
  </si>
  <si>
    <t>Dominikanische Rep.</t>
  </si>
  <si>
    <t>Ecuador</t>
  </si>
  <si>
    <t>21,60</t>
  </si>
  <si>
    <t>El Salvador</t>
  </si>
  <si>
    <t>26,20</t>
  </si>
  <si>
    <t>Guatemala</t>
  </si>
  <si>
    <t>Guyana</t>
  </si>
  <si>
    <t>Haiti</t>
  </si>
  <si>
    <t>27,70</t>
  </si>
  <si>
    <t>Honduras</t>
  </si>
  <si>
    <t>Jamaika</t>
  </si>
  <si>
    <t>47,10</t>
  </si>
  <si>
    <t>Kanada</t>
  </si>
  <si>
    <t>41,00</t>
  </si>
  <si>
    <t>Kolumbien</t>
  </si>
  <si>
    <t>35,10</t>
  </si>
  <si>
    <t>Kuba</t>
  </si>
  <si>
    <t>54,10</t>
  </si>
  <si>
    <t>Mexiko</t>
  </si>
  <si>
    <t>Nicaragua</t>
  </si>
  <si>
    <t>Niederländ. Antillen</t>
  </si>
  <si>
    <t>Panama</t>
  </si>
  <si>
    <t>Paraguay</t>
  </si>
  <si>
    <t>Peru</t>
  </si>
  <si>
    <t>Suriname</t>
  </si>
  <si>
    <t>Trinidad, Tobago</t>
  </si>
  <si>
    <t>Uruguay</t>
  </si>
  <si>
    <t>USA</t>
  </si>
  <si>
    <t>52,30</t>
  </si>
  <si>
    <t>USA:New York/Washington</t>
  </si>
  <si>
    <t>65,40</t>
  </si>
  <si>
    <t>Venezuela</t>
  </si>
  <si>
    <t>AUSTRALIEN</t>
  </si>
  <si>
    <t>Australien</t>
  </si>
  <si>
    <t>Neuseeland</t>
  </si>
  <si>
    <t>32,50</t>
  </si>
  <si>
    <t>ASIEN</t>
  </si>
  <si>
    <t>Afghanistan</t>
  </si>
  <si>
    <t>Armenien</t>
  </si>
  <si>
    <t>Aserbaidschan</t>
  </si>
  <si>
    <t>Bahrein</t>
  </si>
  <si>
    <t>Bangladesch</t>
  </si>
  <si>
    <t>Brunei</t>
  </si>
  <si>
    <t>42,10</t>
  </si>
  <si>
    <t>China</t>
  </si>
  <si>
    <t>Georgien</t>
  </si>
  <si>
    <t>Hongkong</t>
  </si>
  <si>
    <t>46,40</t>
  </si>
  <si>
    <t>Indien</t>
  </si>
  <si>
    <t>Indonesien</t>
  </si>
  <si>
    <t>Irak</t>
  </si>
  <si>
    <t>Iran</t>
  </si>
  <si>
    <t>Israel</t>
  </si>
  <si>
    <t>Japan</t>
  </si>
  <si>
    <t>65,60</t>
  </si>
  <si>
    <t>Jemen</t>
  </si>
  <si>
    <t>Jordanien</t>
  </si>
  <si>
    <t>Kambodscha</t>
  </si>
  <si>
    <t>Kasachstan</t>
  </si>
  <si>
    <t>Katar</t>
  </si>
  <si>
    <t>Kirgisistan</t>
  </si>
  <si>
    <t>Korea, Dem. Volksrepublik</t>
  </si>
  <si>
    <t>Korea, Republik</t>
  </si>
  <si>
    <t>45,30</t>
  </si>
  <si>
    <t>Kuwait</t>
  </si>
  <si>
    <t>Laos</t>
  </si>
  <si>
    <t>Libanon</t>
  </si>
  <si>
    <t>Malaysia</t>
  </si>
  <si>
    <t>45,10</t>
  </si>
  <si>
    <t>Mongolei</t>
  </si>
  <si>
    <t>29,40</t>
  </si>
  <si>
    <t>Myanmar</t>
  </si>
  <si>
    <t>Nepal</t>
  </si>
  <si>
    <t>Oman</t>
  </si>
  <si>
    <t>Pakistan</t>
  </si>
  <si>
    <t>Philippinen</t>
  </si>
  <si>
    <t>Saudi-Arabien</t>
  </si>
  <si>
    <t>Singapur</t>
  </si>
  <si>
    <t>44,70</t>
  </si>
  <si>
    <t>Sri Lanka</t>
  </si>
  <si>
    <t>Syrien</t>
  </si>
  <si>
    <t>Tadschikistan</t>
  </si>
  <si>
    <t>Taiwan</t>
  </si>
  <si>
    <t>Thailand</t>
  </si>
  <si>
    <t>Turkmenistan</t>
  </si>
  <si>
    <t>Usbekistan</t>
  </si>
  <si>
    <t>Ver. Arabische Emirate</t>
  </si>
  <si>
    <t>Vietnam</t>
  </si>
  <si>
    <r>
      <rPr>
        <b/>
        <sz val="12"/>
        <color rgb="FF0000FF"/>
        <rFont val="Calibri"/>
        <family val="2"/>
        <scheme val="minor"/>
      </rPr>
      <t>Blatt 2</t>
    </r>
    <r>
      <rPr>
        <b/>
        <sz val="14"/>
        <color rgb="FF0000FF"/>
        <rFont val="Calibri"/>
        <family val="2"/>
        <scheme val="minor"/>
      </rPr>
      <t xml:space="preserve"> </t>
    </r>
    <r>
      <rPr>
        <b/>
        <sz val="14"/>
        <rFont val="Calibri"/>
        <family val="2"/>
        <scheme val="minor"/>
      </rPr>
      <t xml:space="preserve">STAMMDATENBLATT 
           </t>
    </r>
    <r>
      <rPr>
        <sz val="10"/>
        <rFont val="Calibri"/>
        <family val="2"/>
        <scheme val="minor"/>
      </rPr>
      <t>Angaben ident mit Förderungsantrag</t>
    </r>
    <r>
      <rPr>
        <b/>
        <sz val="16"/>
        <rFont val="Calibri"/>
        <family val="2"/>
        <scheme val="minor"/>
      </rPr>
      <t xml:space="preserve">
</t>
    </r>
    <r>
      <rPr>
        <b/>
        <sz val="8"/>
        <rFont val="Calibri"/>
        <family val="2"/>
        <scheme val="minor"/>
      </rPr>
      <t xml:space="preserve">                 </t>
    </r>
    <r>
      <rPr>
        <sz val="10"/>
        <color rgb="FFC00000"/>
        <rFont val="Calibri"/>
        <family val="2"/>
        <scheme val="minor"/>
      </rPr>
      <t>NUR für Einzelpersonen, die Regie führen</t>
    </r>
  </si>
  <si>
    <r>
      <t xml:space="preserve">Animation </t>
    </r>
    <r>
      <rPr>
        <sz val="10"/>
        <rFont val="Calibri"/>
        <family val="2"/>
        <scheme val="minor"/>
      </rPr>
      <t>Vor- u. Nachname:</t>
    </r>
    <r>
      <rPr>
        <sz val="12"/>
        <rFont val="Calibri"/>
        <family val="2"/>
        <scheme val="minor"/>
      </rPr>
      <t xml:space="preserve">
</t>
    </r>
  </si>
  <si>
    <r>
      <t xml:space="preserve">Dieses EXCEL-File besteht aus mehreren Blättern - </t>
    </r>
    <r>
      <rPr>
        <sz val="12"/>
        <color theme="5" tint="-0.249977111117893"/>
        <rFont val="Calibri"/>
        <family val="2"/>
        <scheme val="minor"/>
      </rPr>
      <t xml:space="preserve">ORANGE = auszufüllen  </t>
    </r>
    <r>
      <rPr>
        <sz val="12"/>
        <rFont val="Calibri"/>
        <family val="2"/>
        <scheme val="minor"/>
      </rPr>
      <t>-</t>
    </r>
    <r>
      <rPr>
        <sz val="12"/>
        <color theme="5" tint="-0.249977111117893"/>
        <rFont val="Calibri"/>
        <family val="2"/>
        <scheme val="minor"/>
      </rPr>
      <t xml:space="preserve">  </t>
    </r>
    <r>
      <rPr>
        <sz val="12"/>
        <color rgb="FF0000FF"/>
        <rFont val="Calibri"/>
        <family val="2"/>
        <scheme val="minor"/>
      </rPr>
      <t>BLAU = Information</t>
    </r>
  </si>
  <si>
    <r>
      <t>Endformat</t>
    </r>
    <r>
      <rPr>
        <sz val="10"/>
        <color rgb="FFC00000"/>
        <rFont val="Calibri"/>
        <family val="2"/>
        <scheme val="minor"/>
      </rPr>
      <t xml:space="preserve"> (jedenfalls DCP+DCDM für Abrechnung)</t>
    </r>
  </si>
  <si>
    <t xml:space="preserve">Name, Ort, Datum der Einreichung </t>
  </si>
  <si>
    <t>Eigenhonorar PE</t>
  </si>
  <si>
    <t>Formale Kriterien PE</t>
  </si>
  <si>
    <r>
      <t xml:space="preserve">Sounddesign </t>
    </r>
    <r>
      <rPr>
        <sz val="10"/>
        <rFont val="Calibri"/>
        <family val="2"/>
        <scheme val="minor"/>
      </rPr>
      <t>Vor- u. Nachname:</t>
    </r>
  </si>
  <si>
    <r>
      <t>Regie (</t>
    </r>
    <r>
      <rPr>
        <sz val="10"/>
        <rFont val="Calibri"/>
        <family val="2"/>
        <scheme val="minor"/>
      </rPr>
      <t>ident mit Antragsteller:in)</t>
    </r>
  </si>
  <si>
    <r>
      <t>Schnitt</t>
    </r>
    <r>
      <rPr>
        <sz val="10"/>
        <rFont val="Calibri"/>
        <family val="2"/>
        <scheme val="minor"/>
      </rPr>
      <t xml:space="preserve"> </t>
    </r>
    <r>
      <rPr>
        <sz val="10"/>
        <color rgb="FFC00000"/>
        <rFont val="Calibri"/>
        <family val="2"/>
        <scheme val="minor"/>
      </rPr>
      <t>(Dauer: autom. Übertrag von Blatt 3)</t>
    </r>
    <r>
      <rPr>
        <sz val="10"/>
        <rFont val="Calibri"/>
        <family val="2"/>
        <scheme val="minor"/>
      </rPr>
      <t xml:space="preserve"> 
Vor- u. Nachname:</t>
    </r>
    <r>
      <rPr>
        <sz val="12"/>
        <rFont val="Calibri"/>
        <family val="2"/>
        <scheme val="minor"/>
      </rPr>
      <t xml:space="preserve">
</t>
    </r>
  </si>
  <si>
    <r>
      <t xml:space="preserve">Kamera  </t>
    </r>
    <r>
      <rPr>
        <sz val="10"/>
        <color rgb="FFC00000"/>
        <rFont val="Calibri"/>
        <family val="2"/>
        <scheme val="minor"/>
      </rPr>
      <t xml:space="preserve">(Dauer: autom. Übertrag von Blatt 3) 
</t>
    </r>
    <r>
      <rPr>
        <sz val="10"/>
        <rFont val="Calibri"/>
        <family val="2"/>
        <scheme val="minor"/>
      </rPr>
      <t>Vor- u. Nachname:</t>
    </r>
    <r>
      <rPr>
        <sz val="12"/>
        <rFont val="Calibri"/>
        <family val="2"/>
        <scheme val="minor"/>
      </rPr>
      <t xml:space="preserve">
</t>
    </r>
  </si>
  <si>
    <r>
      <t xml:space="preserve">Kamera  </t>
    </r>
    <r>
      <rPr>
        <sz val="10"/>
        <color rgb="FFC00000"/>
        <rFont val="Calibri"/>
        <family val="2"/>
        <scheme val="minor"/>
      </rPr>
      <t xml:space="preserve">(Dauer: autom. Übertrag von Blatt 3) </t>
    </r>
  </si>
  <si>
    <t xml:space="preserve">Entschädigungszahlung für/an:
..
 </t>
  </si>
  <si>
    <r>
      <t xml:space="preserve">Grading / Farbkorrektur </t>
    </r>
    <r>
      <rPr>
        <sz val="10"/>
        <color rgb="FFC00000"/>
        <rFont val="Calibri"/>
        <family val="2"/>
        <scheme val="minor"/>
      </rPr>
      <t>(Angebot beilegen)</t>
    </r>
  </si>
  <si>
    <r>
      <t xml:space="preserve">Filmentwicklung </t>
    </r>
    <r>
      <rPr>
        <sz val="10"/>
        <color rgb="FFC00000"/>
        <rFont val="Calibri"/>
        <family val="2"/>
        <scheme val="minor"/>
      </rPr>
      <t>(Angebot beilegen)</t>
    </r>
  </si>
  <si>
    <t xml:space="preserve">MA 7 </t>
  </si>
  <si>
    <r>
      <rPr>
        <sz val="10"/>
        <color rgb="FFC00000"/>
        <rFont val="Calibri"/>
        <family val="2"/>
        <scheme val="minor"/>
      </rPr>
      <t xml:space="preserve">Das Drehverhältnis besagt, wieviel vom aufgenommen Material im Film tatsächlich verwendet wird. </t>
    </r>
    <r>
      <rPr>
        <sz val="12"/>
        <rFont val="Calibri"/>
        <family val="2"/>
        <scheme val="minor"/>
      </rPr>
      <t xml:space="preserve">
</t>
    </r>
    <r>
      <rPr>
        <b/>
        <sz val="12"/>
        <rFont val="Calibri"/>
        <family val="2"/>
        <scheme val="minor"/>
      </rPr>
      <t xml:space="preserve">Drehverhältnis </t>
    </r>
    <r>
      <rPr>
        <b/>
        <sz val="10"/>
        <color rgb="FFC00000"/>
        <rFont val="Calibri"/>
        <family val="2"/>
        <scheme val="minor"/>
      </rPr>
      <t xml:space="preserve">  </t>
    </r>
    <r>
      <rPr>
        <sz val="10"/>
        <color rgb="FFC00000"/>
        <rFont val="Calibri"/>
        <family val="2"/>
        <scheme val="minor"/>
      </rPr>
      <t xml:space="preserve">                                                                                                                                                           </t>
    </r>
    <r>
      <rPr>
        <sz val="12"/>
        <rFont val="Calibri"/>
        <family val="2"/>
        <scheme val="minor"/>
      </rPr>
      <t xml:space="preserve">                               
                                                                                                                                                               </t>
    </r>
    <r>
      <rPr>
        <b/>
        <sz val="14"/>
        <color rgb="FF0000FF"/>
        <rFont val="Calibri"/>
        <family val="2"/>
        <scheme val="minor"/>
      </rPr>
      <t xml:space="preserve">1 : </t>
    </r>
    <r>
      <rPr>
        <sz val="10"/>
        <color rgb="FFC00000"/>
        <rFont val="Calibri"/>
        <family val="2"/>
        <scheme val="minor"/>
      </rPr>
      <t/>
    </r>
  </si>
  <si>
    <r>
      <t xml:space="preserve">Green Film Consultant </t>
    </r>
    <r>
      <rPr>
        <b/>
        <sz val="11"/>
        <color rgb="FFFF0000"/>
        <rFont val="Calibri"/>
        <family val="2"/>
        <scheme val="minor"/>
      </rPr>
      <t>(gültig nur mit Nachweis Weiterbildung - beilegen)</t>
    </r>
    <r>
      <rPr>
        <b/>
        <sz val="11"/>
        <color theme="1"/>
        <rFont val="Calibri"/>
        <family val="2"/>
        <scheme val="minor"/>
      </rPr>
      <t xml:space="preserve">
max. EUR 3.000 f. 90 Min.</t>
    </r>
  </si>
  <si>
    <t>Pauschale / 40h Woche</t>
  </si>
  <si>
    <r>
      <t xml:space="preserve">40h </t>
    </r>
    <r>
      <rPr>
        <sz val="10"/>
        <color rgb="FF0000FF"/>
        <rFont val="Calibri"/>
        <family val="2"/>
        <scheme val="minor"/>
      </rPr>
      <t>Woche</t>
    </r>
    <r>
      <rPr>
        <sz val="8"/>
        <color rgb="FF0000FF"/>
        <rFont val="Calibri"/>
        <family val="2"/>
        <scheme val="minor"/>
      </rPr>
      <t xml:space="preserve">
wenn kein Betrag eingegeben wird, muss "0" stehen</t>
    </r>
  </si>
  <si>
    <t>MM.TT.JJJJ</t>
  </si>
  <si>
    <r>
      <t xml:space="preserve">Hinweis: nachstehend werden Sie ersucht, im Zuge der Abrechnung deren Richtigkeit zu bestätigen. </t>
    </r>
    <r>
      <rPr>
        <b/>
        <u/>
        <sz val="11"/>
        <color rgb="FFFF0000"/>
        <rFont val="Calibri"/>
        <family val="2"/>
        <scheme val="minor"/>
      </rPr>
      <t>Eine Unterschrift ist hier nur bei Einreichung der Abrechnung erforderlich, nicht bei der Antragstellung.</t>
    </r>
  </si>
  <si>
    <t>ERKLÄRUNG - Bitte Datum und Unterschrift einsetzen.</t>
  </si>
  <si>
    <t>Diese Belegaufstellung wurde anhand von Originalbelegen (Rechnungen, Zahlungsbelegen, Kontoauszügen, etc.) ausgefüllt. Die Richtigkeit der Angaben wird bestätigt.</t>
  </si>
  <si>
    <t>Datum und Unterschrift der Vertragspartnerin/des Vertragspartners (bei Vereinen, Institutionen usw. Unterschriften der vertretungsbefugten Organe samt Angabe deren Funktionen)</t>
  </si>
  <si>
    <r>
      <t xml:space="preserve">Es wird ersucht, die Nachweisunterlagen unter Angabe der im Zusageschreiben angeführten Geschäftszahl entweder elektronisch an </t>
    </r>
    <r>
      <rPr>
        <sz val="12"/>
        <color rgb="FF0000FF"/>
        <rFont val="Calibri"/>
        <family val="2"/>
        <scheme val="minor"/>
      </rPr>
      <t>foerderkontrolle32@bmkoes.gv.at</t>
    </r>
    <r>
      <rPr>
        <sz val="12"/>
        <rFont val="Calibri"/>
        <family val="2"/>
        <scheme val="minor"/>
      </rPr>
      <t xml:space="preserve"> an das Bundesministerium für Kunst, Kultur, öffentlichen Dienst und Sport, Referat I/7/b -
Förderkontrolle UG 32 zu übermitteln. Es wird dringend 
ersucht, keine Teilunterlagen zu schicken.
</t>
    </r>
  </si>
  <si>
    <r>
      <t>Bei</t>
    </r>
    <r>
      <rPr>
        <b/>
        <sz val="12"/>
        <color theme="1"/>
        <rFont val="Calibri"/>
        <family val="2"/>
      </rPr>
      <t xml:space="preserve"> Kameras, Ton- und Schnittsystemen</t>
    </r>
    <r>
      <rPr>
        <sz val="12"/>
        <color theme="1"/>
        <rFont val="Calibri"/>
        <family val="2"/>
      </rPr>
      <t xml:space="preserve"> sind sofern im </t>
    </r>
    <r>
      <rPr>
        <b/>
        <sz val="12"/>
        <color theme="1"/>
        <rFont val="Calibri"/>
        <family val="2"/>
      </rPr>
      <t>Eigentum</t>
    </r>
    <r>
      <rPr>
        <sz val="12"/>
        <color theme="1"/>
        <rFont val="Calibri"/>
        <family val="2"/>
      </rPr>
      <t xml:space="preserve"> befindlich deren </t>
    </r>
    <r>
      <rPr>
        <b/>
        <sz val="12"/>
        <color theme="1"/>
        <rFont val="Calibri"/>
        <family val="2"/>
      </rPr>
      <t>Nettokaufpreise</t>
    </r>
    <r>
      <rPr>
        <sz val="12"/>
        <color theme="1"/>
        <rFont val="Calibri"/>
        <family val="2"/>
      </rPr>
      <t xml:space="preserve"> Grundlage der Berechnung der Wochenmiete. </t>
    </r>
  </si>
  <si>
    <r>
      <t xml:space="preserve">Befindet sich ein </t>
    </r>
    <r>
      <rPr>
        <b/>
        <sz val="12"/>
        <color theme="1"/>
        <rFont val="Calibri"/>
        <family val="2"/>
      </rPr>
      <t>Gerät im Eigentum</t>
    </r>
    <r>
      <rPr>
        <sz val="12"/>
        <color theme="1"/>
        <rFont val="Calibri"/>
        <family val="2"/>
      </rPr>
      <t xml:space="preserve">, sind </t>
    </r>
    <r>
      <rPr>
        <b/>
        <sz val="12"/>
        <color theme="1"/>
        <rFont val="Calibri"/>
        <family val="2"/>
      </rPr>
      <t>max. 5%</t>
    </r>
    <r>
      <rPr>
        <sz val="12"/>
        <color theme="1"/>
        <rFont val="Calibri"/>
        <family val="2"/>
      </rPr>
      <t xml:space="preserve"> des Netto-Kaufwertes pro Woche zu kalkulieren. </t>
    </r>
  </si>
  <si>
    <r>
      <t xml:space="preserve">Werden die Geräte jedoch </t>
    </r>
    <r>
      <rPr>
        <b/>
        <sz val="12"/>
        <color theme="1"/>
        <rFont val="Calibri"/>
        <family val="2"/>
      </rPr>
      <t xml:space="preserve">gemietet, </t>
    </r>
    <r>
      <rPr>
        <sz val="12"/>
        <color theme="1"/>
        <rFont val="Calibri"/>
        <family val="2"/>
      </rPr>
      <t>sind die orts- und branchenübliche Sätze je Sachgut zum Zeitpunkt der Antragstellung förderbar.</t>
    </r>
  </si>
  <si>
    <r>
      <t xml:space="preserve">Jede Änderung in der Kostenkalkulation mit einer Abweichung von mehr als 10% der Gesamtkosten sowie Änderungen in der Finanzierung sind dem BMKÖS </t>
    </r>
    <r>
      <rPr>
        <b/>
        <sz val="12"/>
        <rFont val="Calibri"/>
        <family val="2"/>
        <scheme val="minor"/>
      </rPr>
      <t>unverzüglich</t>
    </r>
    <r>
      <rPr>
        <sz val="12"/>
        <rFont val="Calibri"/>
        <family val="2"/>
        <scheme val="minor"/>
      </rPr>
      <t xml:space="preserve"> schriftlich mitzuteilen.</t>
    </r>
  </si>
  <si>
    <r>
      <rPr>
        <b/>
        <sz val="12"/>
        <rFont val="Calibri"/>
        <family val="2"/>
        <scheme val="minor"/>
      </rPr>
      <t>Bei Herstellung</t>
    </r>
    <r>
      <rPr>
        <sz val="12"/>
        <rFont val="Calibri"/>
        <family val="2"/>
        <scheme val="minor"/>
      </rPr>
      <t xml:space="preserve"> - diese Kalkulation darf aussschließlich Kosten für Herstellung sowie die abgerechneten Kosten der PE, wenn letztere vom BMKÖS gefördert wurde.</t>
    </r>
  </si>
  <si>
    <t>BLZ (bei Banken im Ausland)</t>
  </si>
  <si>
    <t>Name der Bank (bei Banken im Ausland)</t>
  </si>
  <si>
    <r>
      <t xml:space="preserve">Die Einreichtermine sind: 31. Jänner, 31. Mai und 30. September bis spätestens 23:59 Uhr an: </t>
    </r>
    <r>
      <rPr>
        <u/>
        <sz val="12"/>
        <color rgb="FF0000FF"/>
        <rFont val="Calibri"/>
        <family val="2"/>
        <scheme val="minor"/>
      </rPr>
      <t>film@bmkoes.gv.at</t>
    </r>
  </si>
  <si>
    <t>Die Förderung durch das BMKÖS (subsidiäre Förderung) ist eine Teilfinanzierung ihres Filmvorhabens, daher soll bei weiteren Fördergebern um Mitfinanzierung angesucht werden (zB Stadt, Land, Sponsoren…). Jede Änderung in der Kalkulation ist unverzüglich schriftlich mitzuteilen.</t>
  </si>
  <si>
    <t xml:space="preserve"> 3. Konzept in für die Filmlänge und den jeweiligen Erklärungsbedarf hinreichender Länge, jedenfalls mindestens 1,5 DIN A4-Seiten und maximal 20 DIN A4- Seiten</t>
  </si>
  <si>
    <t xml:space="preserve"> 4. Kalkulation. Die Excel-Datei ist sowohl im *.xslx Format und zumindest das Tabellenblatt 3 „Kalkulation Zusammenfassung“ auch als in ein PDF zu übermitteln.</t>
  </si>
  <si>
    <t xml:space="preserve"> 2. Begleitschreiben inklusive Kurzbeschreibung des Inhalts/Synopsis (max. 1,5 A4-Seiten)</t>
  </si>
  <si>
    <t xml:space="preserve"> 4. Kalkulation. Sie ist sowohl im *.xslx Format und zumindest das Tabellenblatt 3 „Kalkulation Zusammenfassung“ auch als PDF zu übermitteln.</t>
  </si>
  <si>
    <t xml:space="preserve"> 6. Filmografie und Lebenslauf der Regisseurin/des Regisseurs.</t>
  </si>
  <si>
    <t xml:space="preserve"> 3. Konzept in für die Filmlänge und den jeweiligen Erklärungsbedarf hinreichender Länge, jedenfalls mindestens 1,5 DIN A4-Seiten und maximal 10 DIN A4- Seiten. </t>
  </si>
  <si>
    <t xml:space="preserve"> 8. Filmografie und Lebenslauf der Regisseurin/des Regisseurs.</t>
  </si>
  <si>
    <t xml:space="preserve"> 3. Treatment oder Drehbuch inklusive Angaben, in welchen Teilen das Drehbuch überarbeitet werden soll und in für die Filmlänge und den jeweiligen Erklärungsbedarf hinreichender Länge, jedenfalls mindestens 1,5 DIN A4-Seiten und maximal 25 DIN A4- Seiten, mit einer ausgeschriebenen Szene inklusive Dialoge.</t>
  </si>
  <si>
    <t xml:space="preserve"> 5. Kalkulation, sie ist sowohl im *.xslx Format und zumindest das Tabellenblatt 3 „Kalkulation Zusammenfassung“ auch als  PDF zu übermitteln.</t>
  </si>
  <si>
    <t>10. Filmografie und Lebenslauf der Regisseurin/des Regisseurs.</t>
  </si>
  <si>
    <t>Die Sitzung mit dem Filmbeirat findet ca. sechs bis acht Wochen nach den jeweiligen Einreichterminen statt.</t>
  </si>
  <si>
    <r>
      <t>Die Einreichtermine sind:</t>
    </r>
    <r>
      <rPr>
        <b/>
        <sz val="12"/>
        <rFont val="Calibri"/>
        <family val="2"/>
        <scheme val="minor"/>
      </rPr>
      <t xml:space="preserve"> 31. Jänner, 31. Mai</t>
    </r>
    <r>
      <rPr>
        <sz val="12"/>
        <rFont val="Calibri"/>
        <family val="2"/>
        <scheme val="minor"/>
      </rPr>
      <t xml:space="preserve"> und </t>
    </r>
    <r>
      <rPr>
        <b/>
        <sz val="12"/>
        <rFont val="Calibri"/>
        <family val="2"/>
        <scheme val="minor"/>
      </rPr>
      <t>30. September</t>
    </r>
    <r>
      <rPr>
        <sz val="12"/>
        <rFont val="Calibri"/>
        <family val="2"/>
        <scheme val="minor"/>
      </rPr>
      <t xml:space="preserve"> bis spätestens 23:59 Uhr an: </t>
    </r>
    <r>
      <rPr>
        <u/>
        <sz val="12"/>
        <color rgb="FF0000FF"/>
        <rFont val="Calibri"/>
        <family val="2"/>
        <scheme val="minor"/>
      </rPr>
      <t>film@bmkoes.gv.at</t>
    </r>
  </si>
  <si>
    <r>
      <t xml:space="preserve">Die Förderung durch das BMKÖS </t>
    </r>
    <r>
      <rPr>
        <b/>
        <sz val="12"/>
        <rFont val="Calibri"/>
        <family val="2"/>
        <scheme val="minor"/>
      </rPr>
      <t>(subsidiäre Förderung)</t>
    </r>
    <r>
      <rPr>
        <sz val="12"/>
        <rFont val="Calibri"/>
        <family val="2"/>
        <scheme val="minor"/>
      </rPr>
      <t xml:space="preserve"> ist eine Teilfinanzierung ihres Filmvorhabens, daher </t>
    </r>
    <r>
      <rPr>
        <b/>
        <sz val="12"/>
        <rFont val="Calibri"/>
        <family val="2"/>
        <scheme val="minor"/>
      </rPr>
      <t>muss</t>
    </r>
    <r>
      <rPr>
        <sz val="12"/>
        <rFont val="Calibri"/>
        <family val="2"/>
        <scheme val="minor"/>
      </rPr>
      <t xml:space="preserve"> bei weiteren Fördergebern um Mitfinanzierung angesucht werden (zB Stadt, Land, Sponsoren…). Jede Änderung in der Kalkulation ist unverzüglich schriftlich mitzuteilen.</t>
    </r>
  </si>
  <si>
    <r>
      <t xml:space="preserve">• wurde ein Antrag </t>
    </r>
    <r>
      <rPr>
        <b/>
        <sz val="12"/>
        <rFont val="Calibri"/>
        <family val="2"/>
        <scheme val="minor"/>
      </rPr>
      <t>abgelehnt,</t>
    </r>
    <r>
      <rPr>
        <sz val="12"/>
        <color theme="1"/>
        <rFont val="Calibri"/>
        <family val="2"/>
        <scheme val="minor"/>
      </rPr>
      <t xml:space="preserve"> besteht die Möglichkeit eines 2. Förderungsantrags </t>
    </r>
    <r>
      <rPr>
        <b/>
        <sz val="12"/>
        <rFont val="Calibri"/>
        <family val="2"/>
        <scheme val="minor"/>
      </rPr>
      <t xml:space="preserve">nur dann, wenn eine Empfehlung des Beirats ausgesprochen wurde </t>
    </r>
    <r>
      <rPr>
        <sz val="12"/>
        <rFont val="Calibri"/>
        <family val="2"/>
        <scheme val="minor"/>
      </rPr>
      <t>oder</t>
    </r>
    <r>
      <rPr>
        <sz val="12"/>
        <color theme="1"/>
        <rFont val="Calibri"/>
        <family val="2"/>
        <scheme val="minor"/>
      </rPr>
      <t xml:space="preserve"> das Projekt 
    wesentlich geändert wurde. Alle Änderungen im Vergleich zum 1. Förderungsantrag sind im Detail erklärend und schriftlich den Einreichungsunterlagen beizulegen. </t>
    </r>
    <r>
      <rPr>
        <b/>
        <sz val="12"/>
        <color theme="1"/>
        <rFont val="Calibri"/>
        <family val="2"/>
        <scheme val="minor"/>
      </rPr>
      <t>Nach einer Ablehnung kann ein Projekt höchstens einmal wieder eingereicht werden.</t>
    </r>
  </si>
  <si>
    <r>
      <t xml:space="preserve">• Wurde ein Antrag abgelehnt, besteht die Möglichkeit eines 2. Förderungsantrags nur dann, wenn eine Empfehlung des Beirats ausgesprochen wurde oder das Projekt 
   wesentlich geändert wurde. Alle Änderungen im Vergleich zum 1. Förderungsantrag sind im Detail erklärend und schriftlich den Einreichungsunterlagen beizulegen. </t>
    </r>
    <r>
      <rPr>
        <b/>
        <sz val="12"/>
        <rFont val="Calibri"/>
        <family val="2"/>
        <scheme val="minor"/>
      </rPr>
      <t>Nach einer Ablehnung kann ein Projekt höchstens einmal wieder eingereicht werden.</t>
    </r>
  </si>
  <si>
    <t xml:space="preserve"> 2. Begleitschreiben inklusive Kurzbeschreibung des Inhalts/Synopsis (max. 1,5 DIN A4 Seiten)</t>
  </si>
  <si>
    <t xml:space="preserve"> 3. Inhaltliches Konzept: ausführliche Beschreibung der Struktur des Films in für die Filmlänge und den jeweiligen Erklärungsbedarf hinreichender Länge, maximal jedenfalls 25 DIN A4-Seiten.</t>
  </si>
  <si>
    <t xml:space="preserve"> 5. Kalkulation.  Sie ist sowohl im *.xslx Format und zumindest das Tabellenblatt 3 „Kalkulation Zusammenfassung“ auch als PDF zu übermitteln.</t>
  </si>
  <si>
    <t xml:space="preserve"> 3. Drehbuch in für die Filmlänge und den jeweiligen Bedarf hinreichender Länge, jedenfalls max.etwa 90 DIN A4-Seiten.</t>
  </si>
  <si>
    <t xml:space="preserve"> 5. Kalkulation, sie ist sowohl im *.xslx Format und zumindest das zusammenfassende Tabellenblatt auch als PDF zu übermitteln.</t>
  </si>
  <si>
    <t>12. Filmografie und Lebenslauf der Regisseurin/des Regisseurs.</t>
  </si>
  <si>
    <t>Die Sitzung mit dem Filmbeirat findet ca. sehcs bis acht Wochen nach den jeweiligen Einreichterminen statt.</t>
  </si>
  <si>
    <r>
      <rPr>
        <b/>
        <sz val="11"/>
        <color rgb="FFC00000"/>
        <rFont val="Calibri"/>
        <family val="2"/>
        <scheme val="minor"/>
      </rPr>
      <t>MAX</t>
    </r>
    <r>
      <rPr>
        <b/>
        <sz val="11"/>
        <color rgb="FF0000FF"/>
        <rFont val="Calibri"/>
        <family val="2"/>
        <scheme val="minor"/>
      </rPr>
      <t xml:space="preserve"> 500.000</t>
    </r>
  </si>
  <si>
    <r>
      <t xml:space="preserve">Übt EINE Person </t>
    </r>
    <r>
      <rPr>
        <u/>
        <sz val="8"/>
        <color rgb="FF0000FF"/>
        <rFont val="Calibri"/>
        <family val="2"/>
        <scheme val="minor"/>
      </rPr>
      <t>gleichzeitig</t>
    </r>
    <r>
      <rPr>
        <sz val="8"/>
        <color rgb="FF0000FF"/>
        <rFont val="Calibri"/>
        <family val="2"/>
        <scheme val="minor"/>
      </rPr>
      <t xml:space="preserve"> mehr als EINE Funktion aus, dürfen maximal 150% der am höchsten bewerteten Funktion kalkuliert werden.
zB Regie:1.000 Kamera:2.000 Schnitt:3.000 (lt. Kollektiv)
=Gesamtsumme: 6.000 
Höchster Wert Schnitt 3.000: 150%=4.500
Max. Gesamtsumme f. Regie, Kamera, Schnitt daher: 4.500 zu kalkulieren.</t>
    </r>
  </si>
  <si>
    <t>Die Mindesthöhe der EL beträgt max. 5%, ist von den Herstellungskosten abhängig und errechnet sich nach einem dafür vorgesehenen Prozentschlüssel. Siehe Tabellenblatt Richt- und Höchstsätze.</t>
  </si>
  <si>
    <r>
      <t xml:space="preserve">Schnittplatz - </t>
    </r>
    <r>
      <rPr>
        <sz val="12"/>
        <rFont val="Calibri"/>
        <family val="2"/>
        <scheme val="minor"/>
      </rPr>
      <t xml:space="preserve"> Die Wochenmiete für den Schnittplatz ist mit</t>
    </r>
    <r>
      <rPr>
        <b/>
        <sz val="12"/>
        <color rgb="FFC00000"/>
        <rFont val="Calibri"/>
        <family val="2"/>
        <scheme val="minor"/>
      </rPr>
      <t xml:space="preserve"> </t>
    </r>
    <r>
      <rPr>
        <b/>
        <sz val="12"/>
        <rFont val="Calibri"/>
        <family val="2"/>
        <scheme val="minor"/>
      </rPr>
      <t>max. EUR 1.000</t>
    </r>
    <r>
      <rPr>
        <sz val="12"/>
        <color rgb="FFC00000"/>
        <rFont val="Calibri"/>
        <family val="2"/>
        <scheme val="minor"/>
      </rPr>
      <t xml:space="preserve"> </t>
    </r>
    <r>
      <rPr>
        <sz val="12"/>
        <rFont val="Calibri"/>
        <family val="2"/>
        <scheme val="minor"/>
      </rPr>
      <t>limitiert.</t>
    </r>
  </si>
  <si>
    <r>
      <rPr>
        <b/>
        <sz val="12"/>
        <rFont val="Calibri"/>
        <family val="2"/>
        <scheme val="minor"/>
      </rPr>
      <t>ODER</t>
    </r>
    <r>
      <rPr>
        <sz val="12"/>
        <rFont val="Calibri"/>
        <family val="2"/>
        <scheme val="minor"/>
      </rPr>
      <t xml:space="preserve"> Festplatte</t>
    </r>
  </si>
  <si>
    <r>
      <rPr>
        <b/>
        <sz val="12"/>
        <rFont val="Calibri"/>
        <family val="2"/>
        <scheme val="minor"/>
      </rPr>
      <t>ODER</t>
    </r>
    <r>
      <rPr>
        <sz val="12"/>
        <rFont val="Calibri"/>
        <family val="2"/>
        <scheme val="minor"/>
      </rPr>
      <t xml:space="preserve"> DCP-Kopie und Festplatte</t>
    </r>
  </si>
  <si>
    <r>
      <rPr>
        <sz val="12"/>
        <color rgb="FF7030A0"/>
        <rFont val="Calibri"/>
        <family val="2"/>
        <scheme val="minor"/>
      </rPr>
      <t xml:space="preserve">Gefördert wird die </t>
    </r>
    <r>
      <rPr>
        <b/>
        <sz val="12"/>
        <color rgb="FF7030A0"/>
        <rFont val="Calibri"/>
        <family val="2"/>
        <scheme val="minor"/>
      </rPr>
      <t xml:space="preserve">Projektentwicklung von Spielfilmen, Dokumentarfilmen, Animationsfilmen und Experimentalfilmen ohne Mindestlänge, deren kommerziell schwierige, unabhängige Produktionsweise innovative und inhaltlich anspruchsvolle Werke erwarten lässt. </t>
    </r>
    <r>
      <rPr>
        <sz val="12"/>
        <color rgb="FF7030A0"/>
        <rFont val="Calibri"/>
        <family val="2"/>
        <scheme val="minor"/>
      </rPr>
      <t>Die geförderten Filme sind vorwiegend für den Einsatz bei Filmfestivals und/oder für die Distribution im Kino bzw. auf sonstigen Verbreitungswegen vorgesehen.</t>
    </r>
  </si>
  <si>
    <t>Alle Unterlagen sind als PDF-Dateien mit treffenden Bezeichnungen zu übermitteln. Die Kalkulation zusätzlich bitte im XLSX Format übermitteln.</t>
  </si>
  <si>
    <r>
      <t xml:space="preserve">wird in max. Höhe von </t>
    </r>
    <r>
      <rPr>
        <b/>
        <sz val="12"/>
        <rFont val="Calibri"/>
        <family val="2"/>
        <scheme val="minor"/>
      </rPr>
      <t>EUR 1.500 pro Monat</t>
    </r>
    <r>
      <rPr>
        <sz val="12"/>
        <color rgb="FF0000FF"/>
        <rFont val="Calibri"/>
        <family val="2"/>
        <scheme val="minor"/>
      </rPr>
      <t xml:space="preserve"> </t>
    </r>
    <r>
      <rPr>
        <sz val="12"/>
        <color theme="1"/>
        <rFont val="Calibri"/>
        <family val="2"/>
        <scheme val="minor"/>
      </rPr>
      <t xml:space="preserve">anerkannt. Die </t>
    </r>
    <r>
      <rPr>
        <b/>
        <sz val="12"/>
        <color theme="1"/>
        <rFont val="Calibri"/>
        <family val="2"/>
        <scheme val="minor"/>
      </rPr>
      <t>gesamten</t>
    </r>
    <r>
      <rPr>
        <sz val="12"/>
        <color theme="1"/>
        <rFont val="Calibri"/>
        <family val="2"/>
        <scheme val="minor"/>
      </rPr>
      <t xml:space="preserve"> Eigenhonorare (Recherche und Konzept) dürfen EUR 10.500 nicht überschreiten.
Sollte das Projekt auch von weiteren Fördergebern unterstützt oder erst um weitere Förderungen angesucht werden, wird </t>
    </r>
    <r>
      <rPr>
        <b/>
        <sz val="12"/>
        <color theme="1"/>
        <rFont val="Calibri"/>
        <family val="2"/>
        <scheme val="minor"/>
      </rPr>
      <t>nur</t>
    </r>
    <r>
      <rPr>
        <sz val="12"/>
        <color theme="1"/>
        <rFont val="Calibri"/>
        <family val="2"/>
        <scheme val="minor"/>
      </rPr>
      <t xml:space="preserve"> die </t>
    </r>
    <r>
      <rPr>
        <b/>
        <sz val="12"/>
        <color theme="1"/>
        <rFont val="Calibri"/>
        <family val="2"/>
        <scheme val="minor"/>
      </rPr>
      <t>Differenz</t>
    </r>
    <r>
      <rPr>
        <sz val="12"/>
        <color theme="1"/>
        <rFont val="Calibri"/>
        <family val="2"/>
        <scheme val="minor"/>
      </rPr>
      <t xml:space="preserve"> auf den </t>
    </r>
    <r>
      <rPr>
        <b/>
        <sz val="12"/>
        <color theme="1"/>
        <rFont val="Calibri"/>
        <family val="2"/>
        <scheme val="minor"/>
      </rPr>
      <t xml:space="preserve">Höchstsatz von 10.500 Euro </t>
    </r>
    <r>
      <rPr>
        <sz val="12"/>
        <color theme="1"/>
        <rFont val="Calibri"/>
        <family val="2"/>
        <scheme val="minor"/>
      </rPr>
      <t>als Eigenhonorar anerkannt.</t>
    </r>
  </si>
  <si>
    <r>
      <t xml:space="preserve">• natürliche Personen, die die österreichische Staatsbürgerschaft besitzen oder einen ständigen Wohnsitz in Österreich haben; 
Eine </t>
    </r>
    <r>
      <rPr>
        <b/>
        <sz val="12"/>
        <color theme="1"/>
        <rFont val="Calibri"/>
        <family val="2"/>
        <scheme val="minor"/>
      </rPr>
      <t>aktuelle</t>
    </r>
    <r>
      <rPr>
        <sz val="12"/>
        <color theme="1"/>
        <rFont val="Calibri"/>
        <family val="2"/>
        <scheme val="minor"/>
      </rPr>
      <t xml:space="preserve"> Meldebestätigung ist beizulegen.
Studierende sind nicht antragsberechtigt.</t>
    </r>
    <r>
      <rPr>
        <strike/>
        <sz val="12"/>
        <color theme="1"/>
        <rFont val="Calibri"/>
        <family val="2"/>
        <scheme val="minor"/>
      </rPr>
      <t xml:space="preserve">
</t>
    </r>
    <r>
      <rPr>
        <b/>
        <sz val="12"/>
        <color theme="1"/>
        <rFont val="Calibri"/>
        <family val="2"/>
        <scheme val="minor"/>
      </rPr>
      <t>Bitte beachten Sie, dass es zwei unterschiedliche Kalkulationsvorlagen je Rechtsform gibt, d.h. eine für natürliche und eine andere für juristische Personen. Bitte verwenden Sie jene, die Ihrer Rechtsform entspricht.</t>
    </r>
  </si>
  <si>
    <r>
      <rPr>
        <sz val="12"/>
        <color rgb="FF7030A0"/>
        <rFont val="Calibri"/>
        <family val="2"/>
        <scheme val="minor"/>
      </rPr>
      <t>Gefördert wird die Herstellung</t>
    </r>
    <r>
      <rPr>
        <b/>
        <sz val="12"/>
        <color rgb="FF7030A0"/>
        <rFont val="Calibri"/>
        <family val="2"/>
        <scheme val="minor"/>
      </rPr>
      <t xml:space="preserve"> von Spielfilmen, Dokumentarfilmen, Animationsfilmen und Experimentalfilmen ohne Mindestlänge, deren kommerziell schwierige, unabhängige Produktionsweise innovative und inhaltlich anspruchsvolle Werke erwarten lässt. 
</t>
    </r>
    <r>
      <rPr>
        <sz val="12"/>
        <color rgb="FF7030A0"/>
        <rFont val="Calibri"/>
        <family val="2"/>
        <scheme val="minor"/>
      </rPr>
      <t>Die geförderten Filme sind vorwiegend für den Einsatz bei Filmfestivals und/oder für die Distribution im Kino. bzw. auf sonstigen Verbreitungswegen vorgesehen.</t>
    </r>
  </si>
  <si>
    <r>
      <t xml:space="preserve">• Studierende, die die österreichische Staatsbürgerschaft besitzen oder ihren ständigen Wohnsitz in Österreich haben </t>
    </r>
    <r>
      <rPr>
        <b/>
        <sz val="12"/>
        <color theme="1"/>
        <rFont val="Calibri"/>
        <family val="2"/>
        <scheme val="minor"/>
      </rPr>
      <t>(aktuelle</t>
    </r>
    <r>
      <rPr>
        <sz val="12"/>
        <color theme="1"/>
        <rFont val="Calibri"/>
        <family val="2"/>
        <scheme val="minor"/>
      </rPr>
      <t xml:space="preserve"> Meldebestätigung ist beizulegen) 
   und</t>
    </r>
    <r>
      <rPr>
        <b/>
        <sz val="12"/>
        <color theme="1"/>
        <rFont val="Calibri"/>
        <family val="2"/>
        <scheme val="minor"/>
      </rPr>
      <t xml:space="preserve"> </t>
    </r>
    <r>
      <rPr>
        <sz val="12"/>
        <color theme="1"/>
        <rFont val="Calibri"/>
        <family val="2"/>
        <scheme val="minor"/>
      </rPr>
      <t xml:space="preserve">im Rahmen einer Ausbildung (Filmschulen, Kunstuniversitäten mit der Fachrichtung Film/Fernsehen/digitale Medien oder
   an einer anderen einschlägigen Fachausbildungsstätte) in einem </t>
    </r>
    <r>
      <rPr>
        <b/>
        <sz val="12"/>
        <color theme="1"/>
        <rFont val="Calibri"/>
        <family val="2"/>
        <scheme val="minor"/>
      </rPr>
      <t>künstlerisch hochqualitativen, innovativen</t>
    </r>
    <r>
      <rPr>
        <sz val="12"/>
        <color theme="1"/>
        <rFont val="Calibri"/>
        <family val="2"/>
        <scheme val="minor"/>
      </rPr>
      <t xml:space="preserve"> </t>
    </r>
    <r>
      <rPr>
        <b/>
        <sz val="12"/>
        <color theme="1"/>
        <rFont val="Calibri"/>
        <family val="2"/>
        <scheme val="minor"/>
      </rPr>
      <t>ABSCHLUSS</t>
    </r>
    <r>
      <rPr>
        <sz val="12"/>
        <color theme="1"/>
        <rFont val="Calibri"/>
        <family val="2"/>
        <scheme val="minor"/>
      </rPr>
      <t xml:space="preserve">film
  (Diplom-, Bachelor- oder Masterstudium) </t>
    </r>
    <r>
      <rPr>
        <b/>
        <sz val="12"/>
        <color theme="1"/>
        <rFont val="Calibri"/>
        <family val="2"/>
        <scheme val="minor"/>
      </rPr>
      <t>Alleinregie führen</t>
    </r>
    <r>
      <rPr>
        <sz val="12"/>
        <color theme="1"/>
        <rFont val="Calibri"/>
        <family val="2"/>
        <scheme val="minor"/>
      </rPr>
      <t xml:space="preserve">. </t>
    </r>
    <r>
      <rPr>
        <b/>
        <sz val="12"/>
        <color theme="1"/>
        <rFont val="Calibri"/>
        <family val="2"/>
        <scheme val="minor"/>
      </rPr>
      <t>Übungsfilme</t>
    </r>
    <r>
      <rPr>
        <sz val="12"/>
        <color theme="1"/>
        <rFont val="Calibri"/>
        <family val="2"/>
        <scheme val="minor"/>
      </rPr>
      <t xml:space="preserve"> im Rahmen einer Ausbildung/Studium </t>
    </r>
    <r>
      <rPr>
        <sz val="12"/>
        <color theme="1"/>
        <rFont val="Calibri"/>
        <family val="2"/>
        <scheme val="minor"/>
      </rPr>
      <t>sind</t>
    </r>
    <r>
      <rPr>
        <b/>
        <sz val="12"/>
        <color theme="1"/>
        <rFont val="Calibri"/>
        <family val="2"/>
        <scheme val="minor"/>
      </rPr>
      <t xml:space="preserve"> nicht zulässig</t>
    </r>
    <r>
      <rPr>
        <sz val="12"/>
        <color theme="1"/>
        <rFont val="Calibri"/>
        <family val="2"/>
        <scheme val="minor"/>
      </rPr>
      <t xml:space="preserve">.
</t>
    </r>
    <r>
      <rPr>
        <b/>
        <sz val="12"/>
        <color theme="1"/>
        <rFont val="Calibri"/>
        <family val="2"/>
        <scheme val="minor"/>
      </rPr>
      <t>Bitte beachten Sie, dass es zwei unterschiedliche Kalkulationsvorlagen je Rechtsform gibt, d.h. eine für natürliche und eine andere für juristische Personen. Bitte verwenden Sie jene, die Ihrer Rechtsform entspricht.</t>
    </r>
  </si>
  <si>
    <r>
      <t xml:space="preserve">Honorare und Gagen sind </t>
    </r>
    <r>
      <rPr>
        <b/>
        <sz val="12"/>
        <rFont val="Calibri"/>
        <family val="2"/>
        <scheme val="minor"/>
      </rPr>
      <t>so fair wie möglich zu kalkulieren</t>
    </r>
    <r>
      <rPr>
        <sz val="12"/>
        <rFont val="Calibri"/>
        <family val="2"/>
        <scheme val="minor"/>
      </rPr>
      <t xml:space="preserve">, Richtwerte sind die Mindestgagentarife gemäß Kollektivvertrag Filmschaffende. Für Regie und Drehbuch gelten die Richt- und Höchsätze gemäß gleichlautendem Tabellenblatt. Honorare für Produzent:innen sind mit max. 5% der Gesamtkosten zu kalkulieren. Das geforderte Minimum an Eigenleistungen werden in Relation zu den Gesamtkosten automatisch berechnet und ausgegeben. </t>
    </r>
  </si>
  <si>
    <t>https://www.bmkoes.gv.at/Kunst-und-Kultur/service-kunst-und-kultur/foerderungen/formulare-und-infoblaetter.html</t>
  </si>
  <si>
    <r>
      <t>KAMERA-, TON- u. LICHTEQUIPMENT</t>
    </r>
    <r>
      <rPr>
        <b/>
        <sz val="12"/>
        <color rgb="FF0000FF"/>
        <rFont val="Calibri"/>
        <family val="2"/>
        <scheme val="minor"/>
      </rPr>
      <t xml:space="preserve">
</t>
    </r>
    <r>
      <rPr>
        <sz val="10"/>
        <color rgb="FF0000FF"/>
        <rFont val="Calibri"/>
        <family val="2"/>
        <scheme val="minor"/>
      </rPr>
      <t xml:space="preserve">Bei Geräten im Eigenbesitz dürfen maximal 5% des Nettoneukaufpreises  kalkuliert werden. </t>
    </r>
  </si>
  <si>
    <r>
      <t xml:space="preserve">BILD- u. TONBEARBEITUNG
</t>
    </r>
    <r>
      <rPr>
        <sz val="10"/>
        <color rgb="FF0000FF"/>
        <rFont val="Calibri"/>
        <family val="2"/>
        <scheme val="minor"/>
      </rPr>
      <t xml:space="preserve">INFO: zur Abrechnung wird </t>
    </r>
    <r>
      <rPr>
        <b/>
        <sz val="10"/>
        <color rgb="FF0000FF"/>
        <rFont val="Calibri"/>
        <family val="2"/>
        <scheme val="minor"/>
      </rPr>
      <t>sowohl eine DCP als auch eine DCDM</t>
    </r>
    <r>
      <rPr>
        <sz val="10"/>
        <color rgb="FF0000FF"/>
        <rFont val="Calibri"/>
        <family val="2"/>
        <scheme val="minor"/>
      </rPr>
      <t xml:space="preserve"> für die Langzeitarchivierung verlangt.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</si>
</sst>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 "/>
    <numFmt numFmtId="166" formatCode="#,##0.00_ ;[Red]\-#,##0.00\ "/>
    <numFmt numFmtId="167" formatCode="#,###"/>
    <numFmt numFmtId="168" formatCode="0.0"/>
  </numFmts>
  <fonts count="84">
    <font>
      <sz val="11"/>
      <color theme="1"/>
      <name val="Calibri"/>
      <family val="2"/>
      <scheme val="minor"/>
    </font>
    <font>
      <sz val="18"/>
      <color theme="3"/>
      <name val="Calibri Light"/>
      <family val="2"/>
      <scheme val="major"/>
    </font>
    <font>
      <b/>
      <sz val="20"/>
      <name val="Calibri"/>
      <family val="2"/>
      <scheme val="minor"/>
    </font>
    <font>
      <sz val="11"/>
      <name val="Calibri"/>
      <family val="2"/>
      <scheme val="minor"/>
    </font>
    <font>
      <b/>
      <sz val="12"/>
      <color rgb="FF7030A0"/>
      <name val="Calibri"/>
      <family val="2"/>
      <scheme val="minor"/>
    </font>
    <font>
      <b/>
      <sz val="11"/>
      <color rgb="FF0000FF"/>
      <name val="Calibri"/>
      <family val="2"/>
      <scheme val="minor"/>
    </font>
    <font>
      <b/>
      <sz val="11"/>
      <color theme="1"/>
      <name val="Calibri"/>
      <family val="2"/>
      <scheme val="minor"/>
    </font>
    <font>
      <b/>
      <sz val="11"/>
      <color rgb="FFC00000"/>
      <name val="Calibri"/>
      <family val="2"/>
      <scheme val="minor"/>
    </font>
    <font>
      <u/>
      <sz val="11"/>
      <color theme="10"/>
      <name val="Calibri"/>
      <family val="2"/>
      <scheme val="minor"/>
    </font>
    <font>
      <b/>
      <sz val="10"/>
      <name val="Arial"/>
      <family val="2"/>
    </font>
    <font>
      <b/>
      <sz val="14"/>
      <color rgb="FF0000FF"/>
      <name val="Calibri"/>
      <family val="2"/>
      <scheme val="minor"/>
    </font>
    <font>
      <b/>
      <sz val="10"/>
      <name val="Calibri"/>
      <family val="2"/>
      <scheme val="minor"/>
    </font>
    <font>
      <sz val="10"/>
      <name val="Calibri"/>
      <family val="2"/>
      <scheme val="minor"/>
    </font>
    <font>
      <b/>
      <sz val="10"/>
      <color indexed="12"/>
      <name val="Calibri"/>
      <family val="2"/>
      <scheme val="minor"/>
    </font>
    <font>
      <sz val="12"/>
      <name val="System"/>
      <family val="2"/>
    </font>
    <font>
      <b/>
      <sz val="16"/>
      <name val="Calibri"/>
      <family val="2"/>
      <scheme val="minor"/>
    </font>
    <font>
      <b/>
      <sz val="11"/>
      <name val="Calibri"/>
      <family val="2"/>
      <scheme val="minor"/>
    </font>
    <font>
      <b/>
      <sz val="12"/>
      <color rgb="FF0000FF"/>
      <name val="Calibri"/>
      <family val="2"/>
      <scheme val="minor"/>
    </font>
    <font>
      <b/>
      <sz val="12"/>
      <name val="Calibri"/>
      <family val="2"/>
      <scheme val="minor"/>
    </font>
    <font>
      <b/>
      <u/>
      <sz val="12"/>
      <name val="Calibri"/>
      <family val="2"/>
      <scheme val="minor"/>
    </font>
    <font>
      <sz val="12"/>
      <color rgb="FF0000FF"/>
      <name val="Calibri"/>
      <family val="2"/>
      <scheme val="minor"/>
    </font>
    <font>
      <sz val="10"/>
      <color rgb="FFC00000"/>
      <name val="Calibri"/>
      <family val="2"/>
      <scheme val="minor"/>
    </font>
    <font>
      <sz val="12"/>
      <name val="Calibri"/>
      <family val="2"/>
      <scheme val="minor"/>
    </font>
    <font>
      <b/>
      <u/>
      <sz val="11"/>
      <name val="Calibri"/>
      <family val="2"/>
      <scheme val="minor"/>
    </font>
    <font>
      <b/>
      <sz val="12"/>
      <color theme="1"/>
      <name val="Calibri"/>
      <family val="2"/>
      <scheme val="minor"/>
    </font>
    <font>
      <sz val="12"/>
      <color theme="1"/>
      <name val="Calibri"/>
      <family val="2"/>
      <scheme val="minor"/>
    </font>
    <font>
      <b/>
      <sz val="12"/>
      <color rgb="FFC00000"/>
      <name val="Calibri"/>
      <family val="2"/>
      <scheme val="minor"/>
    </font>
    <font>
      <sz val="10"/>
      <name val="Arial"/>
      <family val="2"/>
    </font>
    <font>
      <sz val="12"/>
      <color rgb="FFC00000"/>
      <name val="Calibri"/>
      <family val="2"/>
      <scheme val="minor"/>
    </font>
    <font>
      <b/>
      <sz val="20"/>
      <color rgb="FF0000FF"/>
      <name val="Calibri"/>
      <family val="2"/>
      <scheme val="minor"/>
    </font>
    <font>
      <b/>
      <sz val="10"/>
      <color rgb="FFC00000"/>
      <name val="Calibri"/>
      <family val="2"/>
      <scheme val="minor"/>
    </font>
    <font>
      <sz val="14"/>
      <color rgb="FF0000FF"/>
      <name val="Calibri"/>
      <family val="2"/>
      <scheme val="minor"/>
    </font>
    <font>
      <sz val="8"/>
      <color rgb="FFC00000"/>
      <name val="Calibri"/>
      <family val="2"/>
      <scheme val="minor"/>
    </font>
    <font>
      <sz val="8"/>
      <name val="Calibri"/>
      <family val="2"/>
      <scheme val="minor"/>
    </font>
    <font>
      <sz val="12"/>
      <name val="Arial"/>
      <family val="2"/>
    </font>
    <font>
      <u/>
      <sz val="8"/>
      <color rgb="FFC00000"/>
      <name val="Calibri"/>
      <family val="2"/>
      <scheme val="minor"/>
    </font>
    <font>
      <sz val="14"/>
      <color rgb="FFC00000"/>
      <name val="Calibri"/>
      <family val="2"/>
      <scheme val="minor"/>
    </font>
    <font>
      <sz val="9"/>
      <name val="Arial"/>
      <family val="2"/>
    </font>
    <font>
      <b/>
      <sz val="14"/>
      <name val="Calibri"/>
      <family val="2"/>
      <scheme val="minor"/>
    </font>
    <font>
      <sz val="10"/>
      <name val="MS Sans Serif"/>
      <family val="2"/>
    </font>
    <font>
      <u/>
      <sz val="12"/>
      <name val="Calibri"/>
      <family val="2"/>
      <scheme val="minor"/>
    </font>
    <font>
      <b/>
      <sz val="24"/>
      <color indexed="81"/>
      <name val="Tahoma"/>
      <family val="2"/>
    </font>
    <font>
      <b/>
      <sz val="10"/>
      <color indexed="81"/>
      <name val="Tahoma"/>
      <family val="2"/>
    </font>
    <font>
      <sz val="8"/>
      <color indexed="34"/>
      <name val="Adobe Arabic Bold"/>
    </font>
    <font>
      <b/>
      <sz val="10"/>
      <color indexed="10"/>
      <name val="Arial"/>
      <family val="2"/>
    </font>
    <font>
      <b/>
      <sz val="8"/>
      <name val="Calibri"/>
      <family val="2"/>
      <scheme val="minor"/>
    </font>
    <font>
      <u/>
      <sz val="8"/>
      <name val="Calibri"/>
      <family val="2"/>
      <scheme val="minor"/>
    </font>
    <font>
      <b/>
      <sz val="12"/>
      <color rgb="FF0000FF"/>
      <name val="Arial"/>
      <family val="2"/>
    </font>
    <font>
      <sz val="14"/>
      <name val="Calibri"/>
      <family val="2"/>
      <scheme val="minor"/>
    </font>
    <font>
      <sz val="8"/>
      <color rgb="FFC00000"/>
      <name val="Arial"/>
      <family val="2"/>
    </font>
    <font>
      <b/>
      <sz val="8"/>
      <name val="Arial"/>
      <family val="2"/>
    </font>
    <font>
      <u/>
      <sz val="12"/>
      <color rgb="FF0000FF"/>
      <name val="Calibri"/>
      <family val="2"/>
      <scheme val="minor"/>
    </font>
    <font>
      <u/>
      <sz val="12"/>
      <color theme="8" tint="-0.249977111117893"/>
      <name val="Calibri"/>
      <family val="2"/>
      <scheme val="minor"/>
    </font>
    <font>
      <sz val="12"/>
      <color rgb="FF7030A0"/>
      <name val="Calibri"/>
      <family val="2"/>
      <scheme val="minor"/>
    </font>
    <font>
      <u/>
      <sz val="12"/>
      <color theme="10"/>
      <name val="Calibri"/>
      <family val="2"/>
      <scheme val="minor"/>
    </font>
    <font>
      <sz val="12"/>
      <color theme="5" tint="-0.249977111117893"/>
      <name val="Calibri"/>
      <family val="2"/>
      <scheme val="minor"/>
    </font>
    <font>
      <b/>
      <sz val="16"/>
      <color theme="1"/>
      <name val="Calibri"/>
      <family val="2"/>
      <scheme val="minor"/>
    </font>
    <font>
      <sz val="11"/>
      <color rgb="FF7030A0"/>
      <name val="Calibri"/>
      <family val="2"/>
      <scheme val="minor"/>
    </font>
    <font>
      <sz val="12"/>
      <color rgb="FF000000"/>
      <name val="Calibri"/>
      <family val="2"/>
      <scheme val="minor"/>
    </font>
    <font>
      <sz val="12"/>
      <color rgb="FF008000"/>
      <name val="Calibri"/>
      <family val="2"/>
      <scheme val="minor"/>
    </font>
    <font>
      <b/>
      <sz val="12"/>
      <color indexed="8"/>
      <name val="Calibri"/>
      <family val="2"/>
      <scheme val="minor"/>
    </font>
    <font>
      <b/>
      <sz val="18"/>
      <name val="Calibri"/>
      <family val="2"/>
      <scheme val="minor"/>
    </font>
    <font>
      <u/>
      <sz val="10"/>
      <name val="Calibri"/>
      <family val="2"/>
      <scheme val="minor"/>
    </font>
    <font>
      <sz val="10"/>
      <color indexed="8"/>
      <name val="Calibri"/>
      <family val="2"/>
      <scheme val="minor"/>
    </font>
    <font>
      <b/>
      <sz val="10"/>
      <color rgb="FF0000FF"/>
      <name val="Calibri"/>
      <family val="2"/>
      <scheme val="minor"/>
    </font>
    <font>
      <u/>
      <sz val="10"/>
      <color rgb="FF0000FF"/>
      <name val="Calibri"/>
      <family val="2"/>
      <scheme val="minor"/>
    </font>
    <font>
      <b/>
      <sz val="10"/>
      <color rgb="FF0000FF"/>
      <name val="Arial"/>
      <family val="2"/>
    </font>
    <font>
      <b/>
      <sz val="16"/>
      <color rgb="FF0000FF"/>
      <name val="Calibri"/>
      <family val="2"/>
      <scheme val="minor"/>
    </font>
    <font>
      <u/>
      <sz val="14"/>
      <color rgb="FF0000FF"/>
      <name val="Calibri"/>
      <family val="2"/>
      <scheme val="minor"/>
    </font>
    <font>
      <b/>
      <sz val="12"/>
      <color rgb="FF00B050"/>
      <name val="Calibri"/>
      <family val="2"/>
      <scheme val="minor"/>
    </font>
    <font>
      <i/>
      <sz val="12"/>
      <color theme="1"/>
      <name val="Calibri"/>
      <family val="2"/>
      <scheme val="minor"/>
    </font>
    <font>
      <sz val="12"/>
      <color theme="1"/>
      <name val="Symbol"/>
      <family val="1"/>
      <charset val="2"/>
    </font>
    <font>
      <sz val="7"/>
      <color theme="1"/>
      <name val="Times New Roman"/>
      <family val="1"/>
    </font>
    <font>
      <u/>
      <sz val="12"/>
      <color theme="1"/>
      <name val="Calibri"/>
      <family val="2"/>
      <scheme val="minor"/>
    </font>
    <font>
      <b/>
      <u/>
      <sz val="16"/>
      <color theme="1"/>
      <name val="Calibri"/>
      <family val="2"/>
      <scheme val="minor"/>
    </font>
    <font>
      <sz val="10"/>
      <color rgb="FF0000FF"/>
      <name val="Calibri"/>
      <family val="2"/>
      <scheme val="minor"/>
    </font>
    <font>
      <sz val="8"/>
      <color rgb="FF0000FF"/>
      <name val="Calibri"/>
      <family val="2"/>
      <scheme val="minor"/>
    </font>
    <font>
      <b/>
      <sz val="11"/>
      <color rgb="FFFF0000"/>
      <name val="Calibri"/>
      <family val="2"/>
      <scheme val="minor"/>
    </font>
    <font>
      <b/>
      <sz val="11"/>
      <color rgb="FFFA7D00"/>
      <name val="Calibri"/>
      <family val="2"/>
      <scheme val="minor"/>
    </font>
    <font>
      <b/>
      <u/>
      <sz val="11"/>
      <color rgb="FFFF0000"/>
      <name val="Calibri"/>
      <family val="2"/>
      <scheme val="minor"/>
    </font>
    <font>
      <sz val="12"/>
      <color theme="1"/>
      <name val="Calibri"/>
      <family val="2"/>
    </font>
    <font>
      <b/>
      <sz val="12"/>
      <color theme="1"/>
      <name val="Calibri"/>
      <family val="2"/>
    </font>
    <font>
      <strike/>
      <sz val="12"/>
      <color theme="1"/>
      <name val="Calibri"/>
      <family val="2"/>
      <scheme val="minor"/>
    </font>
    <font>
      <u/>
      <sz val="8"/>
      <color rgb="FF0000FF"/>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7" tint="0.79998168889431442"/>
        <bgColor indexed="64"/>
      </patternFill>
    </fill>
    <fill>
      <patternFill patternType="solid">
        <fgColor theme="0" tint="-4.9989318521683403E-2"/>
        <bgColor rgb="FF000000"/>
      </patternFill>
    </fill>
    <fill>
      <patternFill patternType="solid">
        <fgColor indexed="14"/>
        <bgColor indexed="64"/>
      </patternFill>
    </fill>
    <fill>
      <patternFill patternType="solid">
        <fgColor indexed="15"/>
        <bgColor indexed="64"/>
      </patternFill>
    </fill>
    <fill>
      <patternFill patternType="solid">
        <fgColor indexed="11"/>
        <bgColor indexed="64"/>
      </patternFill>
    </fill>
    <fill>
      <patternFill patternType="solid">
        <fgColor indexed="1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41"/>
        <bgColor indexed="64"/>
      </patternFill>
    </fill>
    <fill>
      <patternFill patternType="solid">
        <fgColor indexed="34"/>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4.9989318521683403E-2"/>
        <bgColor indexed="9"/>
      </patternFill>
    </fill>
    <fill>
      <patternFill patternType="solid">
        <fgColor theme="8" tint="0.79998168889431442"/>
        <bgColor indexed="64"/>
      </patternFill>
    </fill>
    <fill>
      <patternFill patternType="solid">
        <fgColor theme="8" tint="0.79998168889431442"/>
        <bgColor indexed="9"/>
      </patternFill>
    </fill>
    <fill>
      <patternFill patternType="solid">
        <fgColor rgb="FFCCFFCC"/>
        <bgColor indexed="64"/>
      </patternFill>
    </fill>
    <fill>
      <patternFill patternType="solid">
        <fgColor rgb="FFF2F2F2"/>
      </patternFill>
    </fill>
    <fill>
      <patternFill patternType="solid">
        <fgColor rgb="FFF2F2F2"/>
        <bgColor indexed="64"/>
      </patternFill>
    </fill>
  </fills>
  <borders count="58">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auto="1"/>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auto="1"/>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auto="1"/>
      </left>
      <right/>
      <top/>
      <bottom style="medium">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s>
  <cellStyleXfs count="33">
    <xf numFmtId="0" fontId="0" fillId="0" borderId="0"/>
    <xf numFmtId="0" fontId="1" fillId="0" borderId="0" applyNumberFormat="0" applyFill="0" applyBorder="0" applyAlignment="0" applyProtection="0"/>
    <xf numFmtId="0" fontId="8" fillId="0" borderId="0" applyNumberFormat="0" applyFill="0" applyBorder="0" applyAlignment="0" applyProtection="0"/>
    <xf numFmtId="2" fontId="9" fillId="0" borderId="0"/>
    <xf numFmtId="0" fontId="14" fillId="0" borderId="0"/>
    <xf numFmtId="165" fontId="27" fillId="7" borderId="0" applyNumberFormat="0" applyFont="0" applyFill="0" applyBorder="0" applyAlignment="0">
      <alignment vertical="center"/>
      <protection hidden="1"/>
    </xf>
    <xf numFmtId="3" fontId="27" fillId="8" borderId="1">
      <alignment horizontal="center" vertical="center"/>
      <protection locked="0"/>
    </xf>
    <xf numFmtId="4" fontId="27" fillId="9" borderId="0">
      <alignment vertical="center"/>
      <protection locked="0"/>
    </xf>
    <xf numFmtId="4" fontId="27" fillId="0" borderId="0" applyBorder="0">
      <alignment vertical="center"/>
      <protection locked="0"/>
    </xf>
    <xf numFmtId="3" fontId="34" fillId="10" borderId="1">
      <alignment horizontal="center" vertical="center"/>
    </xf>
    <xf numFmtId="4" fontId="37" fillId="13" borderId="1">
      <alignment horizontal="center" vertical="center"/>
      <protection locked="0"/>
    </xf>
    <xf numFmtId="0" fontId="39" fillId="0" borderId="0"/>
    <xf numFmtId="4" fontId="9" fillId="8" borderId="0" applyBorder="0" applyAlignment="0">
      <protection locked="0"/>
    </xf>
    <xf numFmtId="4" fontId="27" fillId="14" borderId="31" applyBorder="0">
      <protection hidden="1"/>
    </xf>
    <xf numFmtId="3" fontId="37" fillId="13" borderId="1">
      <alignment vertical="center"/>
      <protection locked="0"/>
    </xf>
    <xf numFmtId="4" fontId="9" fillId="14" borderId="1">
      <alignment vertical="center"/>
      <protection hidden="1"/>
    </xf>
    <xf numFmtId="0" fontId="14" fillId="0" borderId="0"/>
    <xf numFmtId="167" fontId="27" fillId="0" borderId="0" applyNumberFormat="0" applyFont="0" applyFill="0" applyBorder="0" applyAlignment="0">
      <alignment vertical="center"/>
      <protection locked="0"/>
    </xf>
    <xf numFmtId="4" fontId="27" fillId="13" borderId="48">
      <alignment vertical="center"/>
      <protection locked="0" hidden="1"/>
    </xf>
    <xf numFmtId="4" fontId="27" fillId="13" borderId="48">
      <alignment horizontal="center" vertical="center"/>
      <protection locked="0"/>
    </xf>
    <xf numFmtId="4" fontId="27" fillId="13" borderId="0">
      <alignment horizontal="center" vertical="center"/>
      <protection locked="0"/>
    </xf>
    <xf numFmtId="4" fontId="27" fillId="10" borderId="1">
      <alignment horizontal="center" vertical="center"/>
    </xf>
    <xf numFmtId="0" fontId="43" fillId="0" borderId="0" applyNumberFormat="0" applyAlignment="0" applyProtection="0"/>
    <xf numFmtId="4" fontId="27" fillId="0" borderId="0"/>
    <xf numFmtId="4" fontId="27" fillId="9" borderId="0">
      <protection locked="0"/>
    </xf>
    <xf numFmtId="3" fontId="9" fillId="8" borderId="0">
      <alignment horizontal="center"/>
      <protection locked="0"/>
    </xf>
    <xf numFmtId="4" fontId="44" fillId="15" borderId="15">
      <alignment vertical="center"/>
    </xf>
    <xf numFmtId="168" fontId="27" fillId="8" borderId="1" applyNumberFormat="0" applyFill="0" applyBorder="0" applyAlignment="0">
      <alignment horizontal="center" vertical="center"/>
      <protection locked="0"/>
    </xf>
    <xf numFmtId="4" fontId="27" fillId="16" borderId="34">
      <alignment vertical="center"/>
      <protection locked="0"/>
    </xf>
    <xf numFmtId="1" fontId="27" fillId="8" borderId="0">
      <alignment horizontal="center"/>
    </xf>
    <xf numFmtId="4" fontId="27" fillId="13" borderId="0">
      <alignment horizontal="right" vertical="center"/>
      <protection locked="0"/>
    </xf>
    <xf numFmtId="4" fontId="27" fillId="16" borderId="1">
      <alignment vertical="center"/>
      <protection locked="0"/>
    </xf>
    <xf numFmtId="0" fontId="78" fillId="22" borderId="49" applyNumberFormat="0" applyAlignment="0" applyProtection="0"/>
  </cellStyleXfs>
  <cellXfs count="592">
    <xf numFmtId="0" fontId="0" fillId="0" borderId="0" xfId="0"/>
    <xf numFmtId="0" fontId="0" fillId="0" borderId="0" xfId="0" applyAlignment="1">
      <alignment vertical="center" wrapText="1"/>
    </xf>
    <xf numFmtId="2" fontId="11" fillId="0" borderId="0" xfId="3" applyFont="1"/>
    <xf numFmtId="2" fontId="12" fillId="4" borderId="1" xfId="3" applyFont="1" applyFill="1" applyBorder="1" applyAlignment="1">
      <alignment vertical="top"/>
    </xf>
    <xf numFmtId="2" fontId="12" fillId="5" borderId="1" xfId="3" applyFont="1" applyFill="1" applyBorder="1" applyAlignment="1">
      <alignment vertical="top"/>
    </xf>
    <xf numFmtId="2" fontId="13" fillId="5" borderId="1" xfId="3" applyFont="1" applyFill="1" applyBorder="1" applyAlignment="1">
      <alignment vertical="top"/>
    </xf>
    <xf numFmtId="2" fontId="12" fillId="4" borderId="1" xfId="3" applyFont="1" applyFill="1" applyBorder="1" applyAlignment="1">
      <alignment horizontal="center" vertical="top"/>
    </xf>
    <xf numFmtId="2" fontId="11" fillId="4" borderId="1" xfId="3" applyFont="1" applyFill="1" applyBorder="1" applyAlignment="1">
      <alignment vertical="top"/>
    </xf>
    <xf numFmtId="2" fontId="12" fillId="0" borderId="1" xfId="3" applyFont="1" applyBorder="1"/>
    <xf numFmtId="0" fontId="16" fillId="0" borderId="0" xfId="4" applyFont="1" applyAlignment="1" applyProtection="1">
      <alignment vertical="center" wrapText="1"/>
      <protection hidden="1"/>
    </xf>
    <xf numFmtId="0" fontId="17" fillId="6" borderId="8" xfId="0" applyFont="1" applyFill="1" applyBorder="1" applyAlignment="1" applyProtection="1">
      <alignment horizontal="right" vertical="center"/>
      <protection hidden="1"/>
    </xf>
    <xf numFmtId="3" fontId="5" fillId="6" borderId="1" xfId="0" applyNumberFormat="1" applyFont="1" applyFill="1" applyBorder="1" applyAlignment="1" applyProtection="1">
      <alignment horizontal="right" vertical="center"/>
      <protection hidden="1"/>
    </xf>
    <xf numFmtId="0" fontId="17" fillId="6" borderId="13" xfId="0" applyFont="1" applyFill="1" applyBorder="1" applyAlignment="1" applyProtection="1">
      <alignment vertical="center"/>
      <protection hidden="1"/>
    </xf>
    <xf numFmtId="0" fontId="12" fillId="6" borderId="17" xfId="0" applyFont="1" applyFill="1" applyBorder="1" applyAlignment="1" applyProtection="1">
      <alignment horizontal="left" vertical="center"/>
      <protection hidden="1"/>
    </xf>
    <xf numFmtId="3" fontId="16" fillId="6" borderId="1" xfId="0" applyNumberFormat="1" applyFont="1" applyFill="1" applyBorder="1" applyAlignment="1" applyProtection="1">
      <alignment vertical="center"/>
      <protection hidden="1"/>
    </xf>
    <xf numFmtId="3" fontId="16" fillId="6" borderId="16" xfId="0" applyNumberFormat="1" applyFont="1" applyFill="1" applyBorder="1" applyAlignment="1" applyProtection="1">
      <alignment vertical="center"/>
      <protection hidden="1"/>
    </xf>
    <xf numFmtId="0" fontId="12" fillId="6" borderId="13" xfId="0" applyFont="1" applyFill="1" applyBorder="1" applyAlignment="1" applyProtection="1">
      <alignment horizontal="left" vertical="center"/>
      <protection hidden="1"/>
    </xf>
    <xf numFmtId="3" fontId="16" fillId="6" borderId="12" xfId="0" applyNumberFormat="1" applyFont="1" applyFill="1" applyBorder="1" applyAlignment="1" applyProtection="1">
      <alignment vertical="center"/>
      <protection hidden="1"/>
    </xf>
    <xf numFmtId="0" fontId="12" fillId="6" borderId="5" xfId="0" applyFont="1" applyFill="1" applyBorder="1" applyAlignment="1" applyProtection="1">
      <alignment horizontal="left" vertical="center"/>
      <protection hidden="1"/>
    </xf>
    <xf numFmtId="0" fontId="22" fillId="3" borderId="18" xfId="4" applyFont="1" applyFill="1" applyBorder="1" applyAlignment="1" applyProtection="1">
      <alignment vertical="center"/>
      <protection hidden="1"/>
    </xf>
    <xf numFmtId="0" fontId="22" fillId="3" borderId="19" xfId="4" applyFont="1" applyFill="1" applyBorder="1" applyAlignment="1" applyProtection="1">
      <alignment vertical="center"/>
      <protection hidden="1"/>
    </xf>
    <xf numFmtId="0" fontId="22" fillId="3" borderId="20" xfId="4" applyFont="1" applyFill="1" applyBorder="1" applyAlignment="1" applyProtection="1">
      <alignment vertical="center"/>
      <protection hidden="1"/>
    </xf>
    <xf numFmtId="0" fontId="18" fillId="0" borderId="0" xfId="4" applyFont="1" applyAlignment="1" applyProtection="1">
      <alignment vertical="center"/>
      <protection hidden="1"/>
    </xf>
    <xf numFmtId="0" fontId="22" fillId="3" borderId="21" xfId="4" applyFont="1" applyFill="1" applyBorder="1" applyAlignment="1" applyProtection="1">
      <alignment vertical="center"/>
      <protection hidden="1"/>
    </xf>
    <xf numFmtId="0" fontId="22" fillId="3" borderId="25" xfId="4" applyFont="1" applyFill="1" applyBorder="1" applyAlignment="1" applyProtection="1">
      <alignment vertical="center"/>
      <protection hidden="1"/>
    </xf>
    <xf numFmtId="9" fontId="16" fillId="3" borderId="26" xfId="4" applyNumberFormat="1" applyFont="1" applyFill="1" applyBorder="1" applyAlignment="1" applyProtection="1">
      <alignment horizontal="center" vertical="center" wrapText="1"/>
      <protection hidden="1"/>
    </xf>
    <xf numFmtId="0" fontId="16" fillId="3" borderId="27" xfId="4" applyFont="1" applyFill="1" applyBorder="1" applyAlignment="1" applyProtection="1">
      <alignment horizontal="center" vertical="center" wrapText="1"/>
      <protection hidden="1"/>
    </xf>
    <xf numFmtId="0" fontId="16" fillId="3" borderId="28" xfId="4" applyFont="1" applyFill="1" applyBorder="1" applyAlignment="1" applyProtection="1">
      <alignment horizontal="center" vertical="center" wrapText="1"/>
      <protection hidden="1"/>
    </xf>
    <xf numFmtId="0" fontId="16" fillId="3" borderId="29" xfId="4" applyFont="1" applyFill="1" applyBorder="1" applyAlignment="1" applyProtection="1">
      <alignment vertical="center"/>
      <protection hidden="1"/>
    </xf>
    <xf numFmtId="3" fontId="3" fillId="3" borderId="30" xfId="4" applyNumberFormat="1" applyFont="1" applyFill="1" applyBorder="1" applyAlignment="1" applyProtection="1">
      <alignment horizontal="center" vertical="center"/>
      <protection hidden="1"/>
    </xf>
    <xf numFmtId="164" fontId="3" fillId="3" borderId="31" xfId="4" applyNumberFormat="1" applyFont="1" applyFill="1" applyBorder="1" applyAlignment="1" applyProtection="1">
      <alignment horizontal="center" vertical="center"/>
      <protection hidden="1"/>
    </xf>
    <xf numFmtId="3" fontId="3" fillId="3" borderId="32" xfId="4" applyNumberFormat="1" applyFont="1" applyFill="1" applyBorder="1" applyAlignment="1" applyProtection="1">
      <alignment horizontal="center" vertical="center"/>
      <protection hidden="1"/>
    </xf>
    <xf numFmtId="3" fontId="3" fillId="3" borderId="33" xfId="4" applyNumberFormat="1" applyFont="1" applyFill="1" applyBorder="1" applyAlignment="1" applyProtection="1">
      <alignment horizontal="center" vertical="center"/>
      <protection hidden="1"/>
    </xf>
    <xf numFmtId="164" fontId="3" fillId="3" borderId="34" xfId="4" applyNumberFormat="1" applyFont="1" applyFill="1" applyBorder="1" applyAlignment="1" applyProtection="1">
      <alignment horizontal="center" vertical="center"/>
      <protection hidden="1"/>
    </xf>
    <xf numFmtId="3" fontId="3" fillId="3" borderId="35" xfId="4" applyNumberFormat="1" applyFont="1" applyFill="1" applyBorder="1" applyAlignment="1" applyProtection="1">
      <alignment horizontal="center" vertical="center"/>
      <protection hidden="1"/>
    </xf>
    <xf numFmtId="0" fontId="16" fillId="3" borderId="40" xfId="4" applyFont="1" applyFill="1" applyBorder="1" applyAlignment="1" applyProtection="1">
      <alignment vertical="center"/>
      <protection hidden="1"/>
    </xf>
    <xf numFmtId="0" fontId="6" fillId="3" borderId="1" xfId="4" applyFont="1" applyFill="1" applyBorder="1" applyAlignment="1" applyProtection="1">
      <alignment vertical="center" wrapText="1"/>
      <protection hidden="1"/>
    </xf>
    <xf numFmtId="0" fontId="6" fillId="3" borderId="1" xfId="4" applyFont="1" applyFill="1" applyBorder="1" applyAlignment="1" applyProtection="1">
      <alignment horizontal="center" vertical="center" wrapText="1"/>
      <protection hidden="1"/>
    </xf>
    <xf numFmtId="0" fontId="25" fillId="0" borderId="0" xfId="0" applyFont="1" applyAlignment="1">
      <alignment vertical="center" wrapText="1"/>
    </xf>
    <xf numFmtId="4" fontId="22" fillId="0" borderId="0" xfId="0" applyNumberFormat="1" applyFont="1" applyAlignment="1" applyProtection="1">
      <alignment horizontal="right" vertical="center"/>
      <protection locked="0"/>
    </xf>
    <xf numFmtId="0" fontId="22" fillId="0" borderId="0" xfId="0" applyFont="1" applyAlignment="1">
      <alignment vertical="center"/>
    </xf>
    <xf numFmtId="49" fontId="18" fillId="0" borderId="1" xfId="0" applyNumberFormat="1" applyFont="1" applyBorder="1" applyAlignment="1" applyProtection="1">
      <alignment horizontal="left" vertical="center"/>
      <protection locked="0"/>
    </xf>
    <xf numFmtId="4" fontId="22" fillId="0" borderId="1" xfId="12" applyFont="1" applyFill="1" applyBorder="1" applyAlignment="1">
      <alignment horizontal="right" vertical="center"/>
      <protection locked="0"/>
    </xf>
    <xf numFmtId="10" fontId="22" fillId="3" borderId="1" xfId="11" applyNumberFormat="1" applyFont="1" applyFill="1" applyBorder="1" applyAlignment="1" applyProtection="1">
      <alignment horizontal="center" vertical="center"/>
      <protection hidden="1"/>
    </xf>
    <xf numFmtId="0" fontId="25" fillId="3" borderId="0" xfId="0" applyFont="1" applyFill="1" applyAlignment="1">
      <alignment vertical="center"/>
    </xf>
    <xf numFmtId="0" fontId="22" fillId="3" borderId="0" xfId="0" applyFont="1" applyFill="1" applyAlignment="1">
      <alignment vertical="center"/>
    </xf>
    <xf numFmtId="49" fontId="18" fillId="3" borderId="0" xfId="5" applyNumberFormat="1" applyFont="1" applyFill="1" applyAlignment="1">
      <alignment horizontal="right" vertical="center"/>
      <protection hidden="1"/>
    </xf>
    <xf numFmtId="4" fontId="26" fillId="0" borderId="0" xfId="0" applyNumberFormat="1" applyFont="1" applyAlignment="1" applyProtection="1">
      <alignment horizontal="right" vertical="center"/>
      <protection locked="0"/>
    </xf>
    <xf numFmtId="0" fontId="26" fillId="0" borderId="0" xfId="0" applyFont="1" applyAlignment="1">
      <alignment vertical="center"/>
    </xf>
    <xf numFmtId="4" fontId="22" fillId="0" borderId="0" xfId="0" applyNumberFormat="1" applyFont="1" applyAlignment="1" applyProtection="1">
      <alignment vertical="center"/>
      <protection locked="0"/>
    </xf>
    <xf numFmtId="10" fontId="27" fillId="3" borderId="1" xfId="11" applyNumberFormat="1" applyFont="1" applyFill="1" applyBorder="1" applyAlignment="1" applyProtection="1">
      <alignment horizontal="center" vertical="center"/>
      <protection hidden="1"/>
    </xf>
    <xf numFmtId="49" fontId="12" fillId="3" borderId="1" xfId="0" applyNumberFormat="1" applyFont="1" applyFill="1" applyBorder="1" applyAlignment="1" applyProtection="1">
      <alignment horizontal="center" vertical="center"/>
      <protection hidden="1"/>
    </xf>
    <xf numFmtId="49" fontId="18" fillId="0" borderId="1" xfId="6" applyNumberFormat="1" applyFont="1" applyFill="1" applyAlignment="1">
      <alignment horizontal="left" vertical="center"/>
      <protection locked="0"/>
    </xf>
    <xf numFmtId="4" fontId="22" fillId="12" borderId="1" xfId="5" applyNumberFormat="1" applyFont="1" applyFill="1" applyBorder="1">
      <alignment vertical="center"/>
      <protection hidden="1"/>
    </xf>
    <xf numFmtId="4" fontId="17" fillId="12" borderId="1" xfId="5" applyNumberFormat="1" applyFont="1" applyFill="1" applyBorder="1">
      <alignment vertical="center"/>
      <protection hidden="1"/>
    </xf>
    <xf numFmtId="4" fontId="18" fillId="0" borderId="1" xfId="12" applyFont="1" applyFill="1" applyBorder="1" applyAlignment="1">
      <alignment horizontal="right" vertical="center"/>
      <protection locked="0"/>
    </xf>
    <xf numFmtId="4" fontId="22" fillId="12" borderId="1" xfId="13" applyFont="1" applyFill="1" applyBorder="1" applyAlignment="1">
      <alignment vertical="center"/>
      <protection hidden="1"/>
    </xf>
    <xf numFmtId="49" fontId="22" fillId="0" borderId="1" xfId="8" applyNumberFormat="1" applyFont="1" applyBorder="1">
      <alignment vertical="center"/>
      <protection locked="0"/>
    </xf>
    <xf numFmtId="10" fontId="17" fillId="12" borderId="1" xfId="11" applyNumberFormat="1" applyFont="1" applyFill="1" applyBorder="1" applyAlignment="1" applyProtection="1">
      <alignment horizontal="center" vertical="center"/>
      <protection hidden="1"/>
    </xf>
    <xf numFmtId="4" fontId="18" fillId="12" borderId="1" xfId="12" applyFont="1" applyFill="1" applyBorder="1" applyAlignment="1" applyProtection="1">
      <alignment horizontal="right" vertical="center"/>
      <protection hidden="1"/>
    </xf>
    <xf numFmtId="4" fontId="17" fillId="12" borderId="1" xfId="13" applyFont="1" applyFill="1" applyBorder="1" applyAlignment="1">
      <alignment vertical="center"/>
      <protection hidden="1"/>
    </xf>
    <xf numFmtId="4" fontId="27" fillId="3" borderId="1" xfId="5" applyNumberFormat="1" applyFill="1" applyBorder="1" applyAlignment="1">
      <alignment horizontal="right" vertical="center"/>
      <protection hidden="1"/>
    </xf>
    <xf numFmtId="49" fontId="18" fillId="3" borderId="1" xfId="5" applyNumberFormat="1" applyFont="1" applyFill="1" applyBorder="1">
      <alignment vertical="center"/>
      <protection hidden="1"/>
    </xf>
    <xf numFmtId="4" fontId="18" fillId="12" borderId="1" xfId="11" applyNumberFormat="1" applyFont="1" applyFill="1" applyBorder="1" applyAlignment="1" applyProtection="1">
      <alignment horizontal="right" vertical="center"/>
      <protection hidden="1"/>
    </xf>
    <xf numFmtId="4" fontId="17" fillId="12" borderId="1" xfId="5" applyNumberFormat="1" applyFont="1" applyFill="1" applyBorder="1" applyAlignment="1">
      <alignment horizontal="right" vertical="center"/>
      <protection hidden="1"/>
    </xf>
    <xf numFmtId="49" fontId="22" fillId="3" borderId="1" xfId="0" applyNumberFormat="1" applyFont="1" applyFill="1" applyBorder="1" applyAlignment="1" applyProtection="1">
      <alignment horizontal="right" vertical="center"/>
      <protection hidden="1"/>
    </xf>
    <xf numFmtId="4" fontId="22" fillId="3" borderId="0" xfId="0" applyNumberFormat="1" applyFont="1" applyFill="1" applyAlignment="1" applyProtection="1">
      <alignment vertical="center"/>
      <protection locked="0"/>
    </xf>
    <xf numFmtId="4" fontId="18" fillId="3" borderId="0" xfId="5" applyNumberFormat="1" applyFont="1" applyFill="1" applyAlignment="1" applyProtection="1">
      <alignment horizontal="left" vertical="center"/>
      <protection locked="0"/>
    </xf>
    <xf numFmtId="4" fontId="47" fillId="12" borderId="1" xfId="0" applyNumberFormat="1" applyFont="1" applyFill="1" applyBorder="1" applyAlignment="1" applyProtection="1">
      <alignment horizontal="right" vertical="center"/>
      <protection hidden="1"/>
    </xf>
    <xf numFmtId="0" fontId="17" fillId="0" borderId="1" xfId="8" applyNumberFormat="1" applyFont="1" applyBorder="1" applyAlignment="1">
      <alignment horizontal="center" vertical="center"/>
      <protection locked="0"/>
    </xf>
    <xf numFmtId="0" fontId="20" fillId="3" borderId="47" xfId="1" applyFont="1" applyFill="1" applyBorder="1" applyAlignment="1" applyProtection="1">
      <alignment vertical="top" wrapText="1"/>
      <protection hidden="1"/>
    </xf>
    <xf numFmtId="0" fontId="20" fillId="3" borderId="48" xfId="1" applyFont="1" applyFill="1" applyBorder="1" applyAlignment="1" applyProtection="1">
      <alignment vertical="top" wrapText="1"/>
      <protection hidden="1"/>
    </xf>
    <xf numFmtId="0" fontId="20" fillId="3" borderId="46" xfId="1" applyFont="1" applyFill="1" applyBorder="1" applyAlignment="1" applyProtection="1">
      <alignment vertical="top" wrapText="1"/>
      <protection hidden="1"/>
    </xf>
    <xf numFmtId="49" fontId="22" fillId="3" borderId="1" xfId="12" applyNumberFormat="1" applyFont="1" applyFill="1" applyBorder="1" applyAlignment="1" applyProtection="1">
      <alignment horizontal="right" vertical="center" wrapText="1"/>
      <protection hidden="1"/>
    </xf>
    <xf numFmtId="2" fontId="12" fillId="3" borderId="1" xfId="3" applyFont="1" applyFill="1" applyBorder="1" applyAlignment="1">
      <alignment horizontal="center" vertical="top"/>
    </xf>
    <xf numFmtId="4" fontId="12" fillId="3" borderId="1" xfId="3" applyNumberFormat="1" applyFont="1" applyFill="1" applyBorder="1" applyAlignment="1">
      <alignment horizontal="center" vertical="top"/>
    </xf>
    <xf numFmtId="4" fontId="12" fillId="4" borderId="1" xfId="3" applyNumberFormat="1" applyFont="1" applyFill="1" applyBorder="1" applyAlignment="1">
      <alignment horizontal="center" vertical="top"/>
    </xf>
    <xf numFmtId="4" fontId="12" fillId="5" borderId="1" xfId="3" applyNumberFormat="1" applyFont="1" applyFill="1" applyBorder="1" applyAlignment="1">
      <alignment horizontal="center" vertical="top"/>
    </xf>
    <xf numFmtId="4" fontId="13" fillId="5" borderId="1" xfId="3" applyNumberFormat="1" applyFont="1" applyFill="1" applyBorder="1" applyAlignment="1">
      <alignment horizontal="center" vertical="top"/>
    </xf>
    <xf numFmtId="2" fontId="11" fillId="0" borderId="0" xfId="3" applyFont="1" applyAlignment="1">
      <alignment horizontal="center"/>
    </xf>
    <xf numFmtId="0" fontId="25" fillId="3" borderId="34" xfId="0" applyFont="1" applyFill="1" applyBorder="1" applyAlignment="1">
      <alignment vertical="center" wrapText="1"/>
    </xf>
    <xf numFmtId="0" fontId="22" fillId="3" borderId="34" xfId="0" applyFont="1" applyFill="1" applyBorder="1" applyAlignment="1">
      <alignment vertical="center" wrapText="1"/>
    </xf>
    <xf numFmtId="0" fontId="25" fillId="3" borderId="34" xfId="0" applyFont="1" applyFill="1" applyBorder="1" applyAlignment="1">
      <alignment vertical="top" wrapText="1"/>
    </xf>
    <xf numFmtId="0" fontId="22" fillId="3" borderId="34" xfId="0" applyFont="1" applyFill="1" applyBorder="1" applyAlignment="1">
      <alignment vertical="top" wrapText="1"/>
    </xf>
    <xf numFmtId="0" fontId="18" fillId="3" borderId="34" xfId="0" applyFont="1" applyFill="1" applyBorder="1" applyAlignment="1">
      <alignment vertical="center" wrapText="1"/>
    </xf>
    <xf numFmtId="0" fontId="18" fillId="3" borderId="34" xfId="0" applyFont="1" applyFill="1" applyBorder="1" applyAlignment="1">
      <alignment vertical="top" wrapText="1"/>
    </xf>
    <xf numFmtId="0" fontId="52" fillId="3" borderId="34" xfId="2" applyFont="1" applyFill="1" applyBorder="1" applyAlignment="1">
      <alignment vertical="top" wrapText="1"/>
    </xf>
    <xf numFmtId="0" fontId="25" fillId="3" borderId="42" xfId="0" applyFont="1" applyFill="1" applyBorder="1" applyAlignment="1">
      <alignment vertical="top" wrapText="1"/>
    </xf>
    <xf numFmtId="0" fontId="4" fillId="3" borderId="34" xfId="0" applyFont="1" applyFill="1" applyBorder="1" applyAlignment="1">
      <alignment vertical="center" wrapText="1"/>
    </xf>
    <xf numFmtId="0" fontId="4" fillId="3" borderId="34" xfId="0" applyFont="1" applyFill="1" applyBorder="1" applyAlignment="1">
      <alignment vertical="top" wrapText="1"/>
    </xf>
    <xf numFmtId="0" fontId="0" fillId="3" borderId="34" xfId="0" applyFill="1" applyBorder="1" applyAlignment="1">
      <alignment vertical="center" wrapText="1"/>
    </xf>
    <xf numFmtId="0" fontId="53" fillId="3" borderId="34" xfId="0" applyFont="1" applyFill="1" applyBorder="1" applyAlignment="1">
      <alignment horizontal="center" vertical="center" wrapText="1"/>
    </xf>
    <xf numFmtId="0" fontId="28" fillId="3" borderId="34" xfId="0" applyFont="1" applyFill="1" applyBorder="1" applyAlignment="1">
      <alignment vertical="center" wrapText="1"/>
    </xf>
    <xf numFmtId="0" fontId="53" fillId="3" borderId="34" xfId="0" applyFont="1" applyFill="1" applyBorder="1" applyAlignment="1">
      <alignment vertical="center" wrapText="1"/>
    </xf>
    <xf numFmtId="0" fontId="22" fillId="3" borderId="42" xfId="0" applyFont="1" applyFill="1" applyBorder="1" applyAlignment="1">
      <alignment vertical="center" wrapText="1"/>
    </xf>
    <xf numFmtId="0" fontId="18" fillId="17" borderId="1" xfId="0" applyFont="1" applyFill="1" applyBorder="1" applyAlignment="1">
      <alignment horizontal="center" vertical="center" wrapText="1"/>
    </xf>
    <xf numFmtId="49" fontId="22" fillId="3" borderId="1" xfId="8" applyNumberFormat="1" applyFont="1" applyFill="1" applyBorder="1" applyProtection="1">
      <alignment vertical="center"/>
      <protection hidden="1"/>
    </xf>
    <xf numFmtId="4" fontId="22" fillId="11" borderId="1" xfId="7" applyFont="1" applyFill="1" applyBorder="1" applyProtection="1">
      <alignment vertical="center"/>
      <protection hidden="1"/>
    </xf>
    <xf numFmtId="4" fontId="17" fillId="11" borderId="1" xfId="7" applyFont="1" applyFill="1" applyBorder="1" applyProtection="1">
      <alignment vertical="center"/>
      <protection hidden="1"/>
    </xf>
    <xf numFmtId="4" fontId="27" fillId="11" borderId="1" xfId="5" applyNumberFormat="1" applyFill="1" applyBorder="1" applyAlignment="1">
      <alignment horizontal="right" vertical="center"/>
      <protection hidden="1"/>
    </xf>
    <xf numFmtId="4" fontId="27" fillId="0" borderId="1" xfId="5" applyNumberFormat="1" applyFill="1" applyBorder="1" applyAlignment="1">
      <alignment horizontal="right" vertical="center"/>
      <protection hidden="1"/>
    </xf>
    <xf numFmtId="4" fontId="47" fillId="11" borderId="1" xfId="0" applyNumberFormat="1" applyFont="1" applyFill="1" applyBorder="1" applyAlignment="1" applyProtection="1">
      <alignment horizontal="right" vertical="center"/>
      <protection hidden="1"/>
    </xf>
    <xf numFmtId="4" fontId="17" fillId="11" borderId="1" xfId="5" applyNumberFormat="1" applyFont="1" applyFill="1" applyBorder="1" applyAlignment="1">
      <alignment horizontal="right" vertical="center"/>
      <protection hidden="1"/>
    </xf>
    <xf numFmtId="49" fontId="17" fillId="12" borderId="1" xfId="5" applyNumberFormat="1" applyFont="1" applyFill="1" applyBorder="1" applyAlignment="1">
      <alignment horizontal="left" vertical="center"/>
      <protection hidden="1"/>
    </xf>
    <xf numFmtId="49" fontId="47" fillId="12" borderId="1" xfId="5" applyNumberFormat="1" applyFont="1" applyFill="1" applyBorder="1" applyAlignment="1">
      <alignment horizontal="left" vertical="center"/>
      <protection hidden="1"/>
    </xf>
    <xf numFmtId="4" fontId="17" fillId="11" borderId="1" xfId="5" applyNumberFormat="1" applyFont="1" applyFill="1" applyBorder="1">
      <alignment vertical="center"/>
      <protection hidden="1"/>
    </xf>
    <xf numFmtId="49" fontId="12" fillId="11" borderId="1" xfId="5" applyNumberFormat="1" applyFont="1" applyFill="1" applyBorder="1" applyAlignment="1">
      <alignment horizontal="center" vertical="center" wrapText="1"/>
      <protection hidden="1"/>
    </xf>
    <xf numFmtId="49" fontId="12" fillId="3" borderId="31" xfId="5" applyNumberFormat="1" applyFont="1" applyFill="1" applyBorder="1" applyAlignment="1">
      <alignment horizontal="center" vertical="center" wrapText="1"/>
      <protection hidden="1"/>
    </xf>
    <xf numFmtId="49" fontId="12" fillId="3" borderId="1" xfId="5" applyNumberFormat="1" applyFont="1" applyFill="1" applyBorder="1" applyAlignment="1">
      <alignment horizontal="center" vertical="center" wrapText="1"/>
      <protection hidden="1"/>
    </xf>
    <xf numFmtId="3" fontId="12" fillId="3" borderId="1" xfId="5" applyNumberFormat="1" applyFont="1" applyFill="1" applyBorder="1" applyAlignment="1">
      <alignment horizontal="center" vertical="center" wrapText="1"/>
      <protection hidden="1"/>
    </xf>
    <xf numFmtId="4" fontId="22" fillId="2" borderId="1" xfId="7" applyFont="1" applyFill="1" applyBorder="1" applyAlignment="1">
      <alignment vertical="center" wrapText="1"/>
      <protection locked="0"/>
    </xf>
    <xf numFmtId="4" fontId="18" fillId="3" borderId="1" xfId="21" applyFont="1" applyFill="1" applyAlignment="1" applyProtection="1">
      <alignment horizontal="right" vertical="center" wrapText="1"/>
      <protection hidden="1"/>
    </xf>
    <xf numFmtId="4" fontId="18" fillId="11" borderId="1" xfId="5" applyNumberFormat="1" applyFont="1" applyFill="1" applyBorder="1" applyAlignment="1">
      <alignment vertical="center" wrapText="1"/>
      <protection hidden="1"/>
    </xf>
    <xf numFmtId="2" fontId="18" fillId="3" borderId="6" xfId="5" applyNumberFormat="1" applyFont="1" applyFill="1" applyBorder="1" applyAlignment="1">
      <alignment horizontal="center" vertical="center" wrapText="1"/>
      <protection hidden="1"/>
    </xf>
    <xf numFmtId="2" fontId="18" fillId="3" borderId="6" xfId="5" applyNumberFormat="1" applyFont="1" applyFill="1" applyBorder="1" applyAlignment="1">
      <alignment vertical="center" wrapText="1"/>
      <protection hidden="1"/>
    </xf>
    <xf numFmtId="2" fontId="18" fillId="3" borderId="1" xfId="5" applyNumberFormat="1" applyFont="1" applyFill="1" applyBorder="1" applyAlignment="1">
      <alignment vertical="center" wrapText="1"/>
      <protection hidden="1"/>
    </xf>
    <xf numFmtId="49" fontId="12" fillId="3" borderId="1" xfId="16" applyNumberFormat="1" applyFont="1" applyFill="1" applyBorder="1" applyAlignment="1" applyProtection="1">
      <alignment horizontal="center" vertical="center" wrapText="1"/>
      <protection hidden="1"/>
    </xf>
    <xf numFmtId="3" fontId="12" fillId="3" borderId="1" xfId="16" applyNumberFormat="1" applyFont="1" applyFill="1" applyBorder="1" applyAlignment="1" applyProtection="1">
      <alignment horizontal="center" vertical="center" wrapText="1"/>
      <protection hidden="1"/>
    </xf>
    <xf numFmtId="4" fontId="22" fillId="0" borderId="1" xfId="24" applyFont="1" applyFill="1" applyBorder="1" applyAlignment="1">
      <alignment vertical="center" wrapText="1"/>
      <protection locked="0"/>
    </xf>
    <xf numFmtId="3" fontId="22" fillId="0" borderId="1" xfId="25" applyFont="1" applyFill="1" applyBorder="1" applyAlignment="1">
      <alignment horizontal="center" vertical="center" wrapText="1"/>
      <protection locked="0"/>
    </xf>
    <xf numFmtId="4" fontId="22" fillId="0" borderId="14" xfId="12" applyFont="1" applyFill="1" applyBorder="1" applyAlignment="1">
      <alignment horizontal="right" vertical="center" wrapText="1"/>
      <protection locked="0"/>
    </xf>
    <xf numFmtId="3" fontId="22" fillId="0" borderId="43" xfId="25" applyFont="1" applyFill="1" applyBorder="1" applyAlignment="1">
      <alignment horizontal="center" vertical="center" wrapText="1"/>
      <protection locked="0"/>
    </xf>
    <xf numFmtId="4" fontId="18" fillId="3" borderId="1" xfId="16" applyNumberFormat="1" applyFont="1" applyFill="1" applyBorder="1" applyAlignment="1" applyProtection="1">
      <alignment vertical="center" wrapText="1"/>
      <protection hidden="1"/>
    </xf>
    <xf numFmtId="4" fontId="18" fillId="11" borderId="1" xfId="26" applyFont="1" applyFill="1" applyBorder="1" applyAlignment="1" applyProtection="1">
      <alignment vertical="center" wrapText="1"/>
      <protection hidden="1"/>
    </xf>
    <xf numFmtId="49" fontId="18" fillId="3" borderId="0" xfId="16" applyNumberFormat="1" applyFont="1" applyFill="1" applyAlignment="1">
      <alignment vertical="center" wrapText="1"/>
    </xf>
    <xf numFmtId="49" fontId="18" fillId="3" borderId="6" xfId="16" applyNumberFormat="1" applyFont="1" applyFill="1" applyBorder="1" applyAlignment="1">
      <alignment vertical="center" wrapText="1"/>
    </xf>
    <xf numFmtId="49" fontId="18" fillId="3" borderId="44" xfId="16" applyNumberFormat="1" applyFont="1" applyFill="1" applyBorder="1" applyAlignment="1">
      <alignment vertical="center" wrapText="1"/>
    </xf>
    <xf numFmtId="49" fontId="12" fillId="3" borderId="42" xfId="5" applyNumberFormat="1" applyFont="1" applyFill="1" applyBorder="1" applyAlignment="1">
      <alignment horizontal="center" vertical="center" wrapText="1"/>
      <protection hidden="1"/>
    </xf>
    <xf numFmtId="4" fontId="22" fillId="4" borderId="1" xfId="18" applyFont="1" applyFill="1" applyBorder="1" applyAlignment="1" applyProtection="1">
      <alignment vertical="center" wrapText="1"/>
      <protection locked="0"/>
    </xf>
    <xf numFmtId="4" fontId="18" fillId="11" borderId="1" xfId="16" applyNumberFormat="1" applyFont="1" applyFill="1" applyBorder="1" applyAlignment="1" applyProtection="1">
      <alignment vertical="center" wrapText="1"/>
      <protection hidden="1"/>
    </xf>
    <xf numFmtId="49" fontId="18" fillId="3" borderId="0" xfId="17" applyNumberFormat="1" applyFont="1" applyFill="1" applyAlignment="1" applyProtection="1">
      <alignment vertical="center" wrapText="1"/>
      <protection hidden="1"/>
    </xf>
    <xf numFmtId="49" fontId="18" fillId="3" borderId="48" xfId="17" applyNumberFormat="1" applyFont="1" applyFill="1" applyBorder="1" applyAlignment="1" applyProtection="1">
      <alignment vertical="center" wrapText="1"/>
      <protection hidden="1"/>
    </xf>
    <xf numFmtId="2" fontId="18" fillId="3" borderId="34" xfId="5" applyNumberFormat="1" applyFont="1" applyFill="1" applyBorder="1" applyAlignment="1">
      <alignment vertical="center" wrapText="1"/>
      <protection hidden="1"/>
    </xf>
    <xf numFmtId="4" fontId="22" fillId="2" borderId="1" xfId="28" applyFont="1" applyFill="1" applyBorder="1" applyAlignment="1">
      <alignment vertical="center" wrapText="1"/>
      <protection locked="0"/>
    </xf>
    <xf numFmtId="4" fontId="22" fillId="2" borderId="31" xfId="28" applyFont="1" applyFill="1" applyBorder="1" applyAlignment="1">
      <alignment vertical="center" wrapText="1"/>
      <protection locked="0"/>
    </xf>
    <xf numFmtId="49" fontId="22" fillId="3" borderId="0" xfId="8" applyNumberFormat="1" applyFont="1" applyFill="1" applyAlignment="1">
      <alignment vertical="center" wrapText="1"/>
      <protection locked="0"/>
    </xf>
    <xf numFmtId="49" fontId="22" fillId="3" borderId="48" xfId="8" applyNumberFormat="1" applyFont="1" applyFill="1" applyBorder="1" applyAlignment="1">
      <alignment vertical="center" wrapText="1"/>
      <protection locked="0"/>
    </xf>
    <xf numFmtId="49" fontId="18" fillId="3" borderId="1" xfId="17" applyNumberFormat="1" applyFont="1" applyFill="1" applyBorder="1" applyAlignment="1" applyProtection="1">
      <alignment horizontal="left" vertical="center" wrapText="1"/>
      <protection hidden="1"/>
    </xf>
    <xf numFmtId="2" fontId="22" fillId="3" borderId="34" xfId="5" applyNumberFormat="1" applyFont="1" applyFill="1" applyBorder="1" applyAlignment="1">
      <alignment vertical="center" wrapText="1"/>
      <protection hidden="1"/>
    </xf>
    <xf numFmtId="2" fontId="22" fillId="3" borderId="48" xfId="5" applyNumberFormat="1" applyFont="1" applyFill="1" applyBorder="1" applyAlignment="1">
      <alignment vertical="center" wrapText="1"/>
      <protection hidden="1"/>
    </xf>
    <xf numFmtId="49" fontId="22" fillId="3" borderId="6" xfId="8" applyNumberFormat="1" applyFont="1" applyFill="1" applyBorder="1" applyAlignment="1">
      <alignment vertical="center" wrapText="1"/>
      <protection locked="0"/>
    </xf>
    <xf numFmtId="49" fontId="22" fillId="3" borderId="44" xfId="8" applyNumberFormat="1" applyFont="1" applyFill="1" applyBorder="1" applyAlignment="1">
      <alignment vertical="center" wrapText="1"/>
      <protection locked="0"/>
    </xf>
    <xf numFmtId="49" fontId="60" fillId="3" borderId="1" xfId="17" applyNumberFormat="1" applyFont="1" applyFill="1" applyBorder="1" applyAlignment="1" applyProtection="1">
      <alignment horizontal="left" vertical="center" wrapText="1"/>
      <protection hidden="1"/>
    </xf>
    <xf numFmtId="49" fontId="63" fillId="3" borderId="1" xfId="16" applyNumberFormat="1" applyFont="1" applyFill="1" applyBorder="1" applyAlignment="1" applyProtection="1">
      <alignment horizontal="center" vertical="center" wrapText="1"/>
      <protection hidden="1"/>
    </xf>
    <xf numFmtId="2" fontId="22" fillId="3" borderId="42" xfId="5" applyNumberFormat="1" applyFont="1" applyFill="1" applyBorder="1" applyAlignment="1">
      <alignment vertical="center" wrapText="1"/>
      <protection hidden="1"/>
    </xf>
    <xf numFmtId="4" fontId="22" fillId="0" borderId="1" xfId="20" applyFont="1" applyFill="1" applyBorder="1" applyAlignment="1">
      <alignment horizontal="center" vertical="center" wrapText="1"/>
      <protection locked="0"/>
    </xf>
    <xf numFmtId="4" fontId="22" fillId="4" borderId="1" xfId="5" applyNumberFormat="1" applyFont="1" applyFill="1" applyBorder="1" applyAlignment="1" applyProtection="1">
      <alignment horizontal="right" vertical="center" wrapText="1"/>
      <protection locked="0"/>
    </xf>
    <xf numFmtId="4" fontId="22" fillId="4" borderId="1" xfId="5" applyNumberFormat="1" applyFont="1" applyFill="1" applyBorder="1" applyAlignment="1" applyProtection="1">
      <alignment vertical="center" wrapText="1"/>
      <protection locked="0"/>
    </xf>
    <xf numFmtId="4" fontId="18" fillId="3" borderId="1" xfId="5" applyNumberFormat="1" applyFont="1" applyFill="1" applyBorder="1" applyAlignment="1">
      <alignment vertical="center" wrapText="1"/>
      <protection hidden="1"/>
    </xf>
    <xf numFmtId="49" fontId="18" fillId="3" borderId="11" xfId="17" applyNumberFormat="1" applyFont="1" applyFill="1" applyBorder="1" applyAlignment="1" applyProtection="1">
      <alignment vertical="center" wrapText="1"/>
    </xf>
    <xf numFmtId="49" fontId="18" fillId="3" borderId="46" xfId="17" applyNumberFormat="1" applyFont="1" applyFill="1" applyBorder="1" applyAlignment="1" applyProtection="1">
      <alignment vertical="center" wrapText="1"/>
    </xf>
    <xf numFmtId="4" fontId="22" fillId="0" borderId="1" xfId="12" applyFont="1" applyFill="1" applyBorder="1" applyAlignment="1">
      <alignment horizontal="center" vertical="center" wrapText="1"/>
      <protection locked="0"/>
    </xf>
    <xf numFmtId="49" fontId="22" fillId="0" borderId="1" xfId="8" applyNumberFormat="1" applyFont="1" applyBorder="1" applyAlignment="1">
      <alignment horizontal="left" vertical="center" wrapText="1"/>
      <protection locked="0"/>
    </xf>
    <xf numFmtId="4" fontId="18" fillId="11" borderId="41" xfId="5" applyNumberFormat="1" applyFont="1" applyFill="1" applyBorder="1" applyAlignment="1">
      <alignment vertical="center" wrapText="1"/>
      <protection hidden="1"/>
    </xf>
    <xf numFmtId="0" fontId="22" fillId="3" borderId="11" xfId="0" applyFont="1" applyFill="1" applyBorder="1" applyAlignment="1">
      <alignment vertical="center" wrapText="1"/>
    </xf>
    <xf numFmtId="4" fontId="22" fillId="0" borderId="31" xfId="28" applyFont="1" applyFill="1" applyBorder="1" applyAlignment="1">
      <alignment vertical="center" wrapText="1"/>
      <protection locked="0"/>
    </xf>
    <xf numFmtId="4" fontId="22" fillId="0" borderId="44" xfId="5" applyNumberFormat="1" applyFont="1" applyFill="1" applyBorder="1" applyAlignment="1" applyProtection="1">
      <alignment vertical="center" wrapText="1"/>
      <protection locked="0"/>
    </xf>
    <xf numFmtId="4" fontId="22" fillId="0" borderId="31" xfId="5" applyNumberFormat="1" applyFont="1" applyFill="1" applyBorder="1" applyAlignment="1" applyProtection="1">
      <alignment vertical="center" wrapText="1"/>
      <protection locked="0"/>
    </xf>
    <xf numFmtId="4" fontId="22" fillId="0" borderId="1" xfId="5" applyNumberFormat="1" applyFont="1" applyFill="1" applyBorder="1" applyAlignment="1" applyProtection="1">
      <alignment vertical="center" wrapText="1"/>
      <protection locked="0"/>
    </xf>
    <xf numFmtId="4" fontId="22" fillId="0" borderId="1" xfId="28" applyFont="1" applyFill="1" applyBorder="1" applyAlignment="1">
      <alignment vertical="center" wrapText="1"/>
      <protection locked="0"/>
    </xf>
    <xf numFmtId="4" fontId="22" fillId="0" borderId="41" xfId="5" applyNumberFormat="1" applyFont="1" applyFill="1" applyBorder="1" applyAlignment="1" applyProtection="1">
      <alignment vertical="center" wrapText="1"/>
      <protection locked="0"/>
    </xf>
    <xf numFmtId="4" fontId="22" fillId="3" borderId="45" xfId="5" applyNumberFormat="1" applyFont="1" applyFill="1" applyBorder="1" applyAlignment="1">
      <alignment vertical="center" wrapText="1"/>
      <protection hidden="1"/>
    </xf>
    <xf numFmtId="4" fontId="22" fillId="3" borderId="15" xfId="5" applyNumberFormat="1" applyFont="1" applyFill="1" applyBorder="1" applyAlignment="1">
      <alignment vertical="center" wrapText="1"/>
      <protection hidden="1"/>
    </xf>
    <xf numFmtId="4" fontId="22" fillId="3" borderId="41" xfId="28" applyFont="1" applyFill="1" applyBorder="1" applyAlignment="1">
      <alignment vertical="center" wrapText="1"/>
      <protection locked="0"/>
    </xf>
    <xf numFmtId="4" fontId="22" fillId="0" borderId="41" xfId="28" applyFont="1" applyFill="1" applyBorder="1" applyAlignment="1">
      <alignment vertical="center" wrapText="1"/>
      <protection locked="0"/>
    </xf>
    <xf numFmtId="4" fontId="22" fillId="3" borderId="14" xfId="5" applyNumberFormat="1" applyFont="1" applyFill="1" applyBorder="1" applyAlignment="1">
      <alignment vertical="center" wrapText="1"/>
      <protection hidden="1"/>
    </xf>
    <xf numFmtId="0" fontId="22" fillId="3" borderId="31" xfId="16" applyFont="1" applyFill="1" applyBorder="1" applyAlignment="1">
      <alignment horizontal="center" vertical="center" wrapText="1"/>
    </xf>
    <xf numFmtId="0" fontId="22" fillId="0" borderId="0" xfId="0" applyFont="1" applyAlignment="1">
      <alignment vertical="center" wrapText="1"/>
    </xf>
    <xf numFmtId="3" fontId="12" fillId="3" borderId="14" xfId="5" applyNumberFormat="1" applyFont="1" applyFill="1" applyBorder="1" applyAlignment="1">
      <alignment horizontal="center" vertical="center" wrapText="1"/>
      <protection hidden="1"/>
    </xf>
    <xf numFmtId="49" fontId="12" fillId="3" borderId="47" xfId="5" applyNumberFormat="1" applyFont="1" applyFill="1" applyBorder="1" applyAlignment="1">
      <alignment horizontal="center" vertical="center" wrapText="1"/>
      <protection hidden="1"/>
    </xf>
    <xf numFmtId="0" fontId="12" fillId="3" borderId="1" xfId="0" applyFont="1" applyFill="1" applyBorder="1" applyAlignment="1" applyProtection="1">
      <alignment horizontal="center" vertical="center" wrapText="1"/>
      <protection hidden="1"/>
    </xf>
    <xf numFmtId="3" fontId="12" fillId="3" borderId="44" xfId="17" applyNumberFormat="1" applyFont="1" applyFill="1" applyBorder="1" applyAlignment="1" applyProtection="1">
      <alignment horizontal="center" vertical="center" wrapText="1"/>
      <protection hidden="1"/>
    </xf>
    <xf numFmtId="3" fontId="12" fillId="3" borderId="1" xfId="17" applyNumberFormat="1" applyFont="1" applyFill="1" applyBorder="1" applyAlignment="1" applyProtection="1">
      <alignment horizontal="center" vertical="center" wrapText="1"/>
      <protection hidden="1"/>
    </xf>
    <xf numFmtId="4" fontId="18" fillId="3" borderId="43" xfId="5" applyNumberFormat="1" applyFont="1" applyFill="1" applyBorder="1" applyAlignment="1">
      <alignment vertical="center" wrapText="1"/>
      <protection hidden="1"/>
    </xf>
    <xf numFmtId="0" fontId="22" fillId="3" borderId="6" xfId="22" applyFont="1" applyFill="1" applyBorder="1" applyAlignment="1">
      <alignment vertical="center" wrapText="1"/>
    </xf>
    <xf numFmtId="0" fontId="22" fillId="3" borderId="0" xfId="22" applyFont="1" applyFill="1" applyAlignment="1">
      <alignment vertical="center" wrapText="1"/>
    </xf>
    <xf numFmtId="0" fontId="22" fillId="3" borderId="11" xfId="22" applyFont="1" applyFill="1" applyBorder="1" applyAlignment="1">
      <alignment vertical="center" wrapText="1"/>
    </xf>
    <xf numFmtId="4" fontId="22" fillId="0" borderId="1" xfId="12" applyFont="1" applyFill="1" applyBorder="1" applyAlignment="1">
      <alignment horizontal="right" vertical="center" wrapText="1"/>
      <protection locked="0"/>
    </xf>
    <xf numFmtId="4" fontId="22" fillId="2" borderId="1" xfId="18" applyFont="1" applyFill="1" applyBorder="1" applyAlignment="1" applyProtection="1">
      <alignment vertical="center" wrapText="1"/>
      <protection locked="0"/>
    </xf>
    <xf numFmtId="4" fontId="22" fillId="0" borderId="1" xfId="18" applyFont="1" applyFill="1" applyBorder="1" applyAlignment="1" applyProtection="1">
      <alignment vertical="center" wrapText="1"/>
      <protection locked="0"/>
    </xf>
    <xf numFmtId="2" fontId="22" fillId="3" borderId="31" xfId="5" applyNumberFormat="1" applyFont="1" applyFill="1" applyBorder="1" applyAlignment="1">
      <alignment vertical="center" wrapText="1"/>
      <protection hidden="1"/>
    </xf>
    <xf numFmtId="3" fontId="22" fillId="0" borderId="1" xfId="12" applyNumberFormat="1" applyFont="1" applyFill="1" applyBorder="1" applyAlignment="1">
      <alignment horizontal="center" vertical="center" wrapText="1"/>
      <protection locked="0"/>
    </xf>
    <xf numFmtId="4" fontId="22" fillId="0" borderId="1" xfId="30" applyFont="1" applyFill="1" applyBorder="1" applyAlignment="1">
      <alignment horizontal="center" vertical="center" wrapText="1"/>
      <protection locked="0"/>
    </xf>
    <xf numFmtId="4" fontId="22" fillId="0" borderId="1" xfId="30" applyFont="1" applyFill="1" applyBorder="1" applyAlignment="1">
      <alignment horizontal="right" vertical="center" wrapText="1"/>
      <protection locked="0"/>
    </xf>
    <xf numFmtId="4" fontId="22" fillId="0" borderId="1" xfId="12" applyFont="1" applyFill="1" applyBorder="1" applyAlignment="1">
      <alignment vertical="center" wrapText="1"/>
      <protection locked="0"/>
    </xf>
    <xf numFmtId="1" fontId="22" fillId="0" borderId="1" xfId="30" applyNumberFormat="1" applyFont="1" applyFill="1" applyBorder="1" applyAlignment="1">
      <alignment horizontal="center" vertical="center" wrapText="1"/>
      <protection locked="0"/>
    </xf>
    <xf numFmtId="3" fontId="22" fillId="0" borderId="1" xfId="30" applyNumberFormat="1" applyFont="1" applyFill="1" applyBorder="1" applyAlignment="1">
      <alignment horizontal="center" vertical="center" wrapText="1"/>
      <protection locked="0"/>
    </xf>
    <xf numFmtId="164" fontId="22" fillId="0" borderId="1" xfId="27" applyNumberFormat="1" applyFont="1" applyFill="1" applyAlignment="1">
      <alignment horizontal="center" vertical="center" wrapText="1"/>
      <protection locked="0"/>
    </xf>
    <xf numFmtId="0" fontId="18" fillId="3" borderId="42" xfId="0" applyFont="1" applyFill="1" applyBorder="1" applyAlignment="1" applyProtection="1">
      <alignment horizontal="center" vertical="center" wrapText="1"/>
      <protection hidden="1"/>
    </xf>
    <xf numFmtId="49" fontId="22" fillId="2" borderId="1" xfId="8" applyNumberFormat="1" applyFont="1" applyFill="1" applyBorder="1" applyAlignment="1">
      <alignment horizontal="left" vertical="center" wrapText="1"/>
      <protection locked="0"/>
    </xf>
    <xf numFmtId="2" fontId="18" fillId="3" borderId="6" xfId="5" applyNumberFormat="1" applyFont="1" applyFill="1" applyBorder="1" applyAlignment="1">
      <alignment horizontal="left" vertical="center" wrapText="1"/>
      <protection hidden="1"/>
    </xf>
    <xf numFmtId="49" fontId="22" fillId="0" borderId="14" xfId="8" applyNumberFormat="1" applyFont="1" applyBorder="1" applyAlignment="1">
      <alignment horizontal="left" vertical="center" wrapText="1"/>
      <protection locked="0"/>
    </xf>
    <xf numFmtId="49" fontId="18" fillId="3" borderId="0" xfId="16" applyNumberFormat="1" applyFont="1" applyFill="1" applyAlignment="1">
      <alignment horizontal="left" vertical="center" wrapText="1"/>
    </xf>
    <xf numFmtId="49" fontId="18" fillId="3" borderId="0" xfId="17" applyNumberFormat="1" applyFont="1" applyFill="1" applyAlignment="1" applyProtection="1">
      <alignment horizontal="left" vertical="center" wrapText="1"/>
      <protection hidden="1"/>
    </xf>
    <xf numFmtId="49" fontId="22" fillId="2" borderId="14" xfId="8" applyNumberFormat="1" applyFont="1" applyFill="1" applyBorder="1" applyAlignment="1">
      <alignment horizontal="left" vertical="center" wrapText="1"/>
      <protection locked="0"/>
    </xf>
    <xf numFmtId="49" fontId="22" fillId="2" borderId="47" xfId="8" applyNumberFormat="1" applyFont="1" applyFill="1" applyBorder="1" applyAlignment="1">
      <alignment horizontal="left" vertical="center" wrapText="1"/>
      <protection locked="0"/>
    </xf>
    <xf numFmtId="49" fontId="22" fillId="3" borderId="47" xfId="8" applyNumberFormat="1" applyFont="1" applyFill="1" applyBorder="1" applyAlignment="1">
      <alignment horizontal="left" vertical="center" wrapText="1"/>
      <protection locked="0"/>
    </xf>
    <xf numFmtId="49" fontId="22" fillId="3" borderId="43" xfId="8" applyNumberFormat="1" applyFont="1" applyFill="1" applyBorder="1" applyAlignment="1">
      <alignment horizontal="left" vertical="center" wrapText="1"/>
      <protection locked="0"/>
    </xf>
    <xf numFmtId="49" fontId="22" fillId="0" borderId="31" xfId="8" applyNumberFormat="1" applyFont="1" applyBorder="1" applyAlignment="1">
      <alignment horizontal="left" vertical="center" wrapText="1"/>
      <protection locked="0"/>
    </xf>
    <xf numFmtId="0" fontId="22" fillId="0" borderId="14" xfId="0" applyFont="1" applyBorder="1" applyAlignment="1" applyProtection="1">
      <alignment horizontal="left" vertical="center" wrapText="1"/>
      <protection locked="0"/>
    </xf>
    <xf numFmtId="0" fontId="22" fillId="0" borderId="43" xfId="0" applyFont="1" applyBorder="1" applyAlignment="1" applyProtection="1">
      <alignment horizontal="left" vertical="center" wrapText="1"/>
      <protection locked="0"/>
    </xf>
    <xf numFmtId="0" fontId="18" fillId="3" borderId="14" xfId="0" applyFont="1" applyFill="1" applyBorder="1" applyAlignment="1" applyProtection="1">
      <alignment horizontal="left" vertical="center" wrapText="1"/>
      <protection hidden="1"/>
    </xf>
    <xf numFmtId="0" fontId="22" fillId="0" borderId="1" xfId="0" applyFont="1" applyBorder="1" applyAlignment="1" applyProtection="1">
      <alignment horizontal="left" vertical="center" wrapText="1"/>
      <protection locked="0"/>
    </xf>
    <xf numFmtId="0" fontId="22" fillId="3" borderId="1" xfId="0" applyFont="1" applyFill="1" applyBorder="1" applyAlignment="1" applyProtection="1">
      <alignment horizontal="left" vertical="center" wrapText="1"/>
      <protection hidden="1"/>
    </xf>
    <xf numFmtId="0" fontId="18" fillId="3" borderId="1" xfId="0" applyFont="1" applyFill="1" applyBorder="1" applyAlignment="1" applyProtection="1">
      <alignment horizontal="left" vertical="center" wrapText="1"/>
      <protection hidden="1"/>
    </xf>
    <xf numFmtId="0" fontId="25" fillId="0" borderId="0" xfId="0" applyFont="1" applyAlignment="1">
      <alignment horizontal="left" vertical="center" wrapText="1"/>
    </xf>
    <xf numFmtId="49" fontId="12" fillId="3" borderId="34" xfId="16" applyNumberFormat="1" applyFont="1" applyFill="1" applyBorder="1" applyAlignment="1" applyProtection="1">
      <alignment horizontal="center" vertical="center" wrapText="1"/>
      <protection hidden="1"/>
    </xf>
    <xf numFmtId="0" fontId="12" fillId="3" borderId="31" xfId="0" applyFont="1" applyFill="1" applyBorder="1" applyAlignment="1" applyProtection="1">
      <alignment horizontal="center" vertical="center" wrapText="1"/>
      <protection hidden="1"/>
    </xf>
    <xf numFmtId="3" fontId="12" fillId="3" borderId="1" xfId="30" applyNumberFormat="1" applyFont="1" applyFill="1" applyBorder="1" applyAlignment="1" applyProtection="1">
      <alignment horizontal="center" vertical="center" wrapText="1"/>
      <protection hidden="1"/>
    </xf>
    <xf numFmtId="3" fontId="12" fillId="3" borderId="1" xfId="0" applyNumberFormat="1" applyFont="1" applyFill="1" applyBorder="1" applyAlignment="1" applyProtection="1">
      <alignment horizontal="center" vertical="center" wrapText="1"/>
      <protection hidden="1"/>
    </xf>
    <xf numFmtId="2" fontId="18" fillId="3" borderId="0" xfId="5" applyNumberFormat="1" applyFont="1" applyFill="1" applyAlignment="1">
      <alignment horizontal="center" vertical="center" wrapText="1"/>
      <protection hidden="1"/>
    </xf>
    <xf numFmtId="0" fontId="22" fillId="3" borderId="0" xfId="0" applyFont="1" applyFill="1" applyAlignment="1">
      <alignment horizontal="center" vertical="center" wrapText="1"/>
    </xf>
    <xf numFmtId="2" fontId="18" fillId="3" borderId="1" xfId="5" applyNumberFormat="1" applyFont="1" applyFill="1" applyBorder="1" applyAlignment="1">
      <alignment horizontal="center" vertical="center" wrapText="1"/>
      <protection hidden="1"/>
    </xf>
    <xf numFmtId="0" fontId="22" fillId="3" borderId="1" xfId="0" applyFont="1" applyFill="1" applyBorder="1" applyAlignment="1">
      <alignment horizontal="center" vertical="center" wrapText="1"/>
    </xf>
    <xf numFmtId="0" fontId="22" fillId="3" borderId="1" xfId="16" applyFont="1" applyFill="1" applyBorder="1" applyAlignment="1">
      <alignment horizontal="center" vertical="center" wrapText="1"/>
    </xf>
    <xf numFmtId="49" fontId="12" fillId="3" borderId="1" xfId="0" applyNumberFormat="1" applyFont="1" applyFill="1" applyBorder="1" applyAlignment="1" applyProtection="1">
      <alignment horizontal="center" vertical="center" wrapText="1"/>
      <protection hidden="1"/>
    </xf>
    <xf numFmtId="4" fontId="28" fillId="3" borderId="1" xfId="16" applyNumberFormat="1" applyFont="1" applyFill="1" applyBorder="1" applyAlignment="1" applyProtection="1">
      <alignment horizontal="right" vertical="center" wrapText="1"/>
      <protection hidden="1"/>
    </xf>
    <xf numFmtId="0" fontId="22" fillId="3" borderId="0" xfId="16" applyFont="1" applyFill="1" applyAlignment="1">
      <alignment horizontal="center" vertical="center" wrapText="1"/>
    </xf>
    <xf numFmtId="4" fontId="22" fillId="0" borderId="31" xfId="12" applyFont="1" applyFill="1" applyBorder="1" applyAlignment="1">
      <alignment vertical="center" wrapText="1"/>
      <protection locked="0"/>
    </xf>
    <xf numFmtId="4" fontId="12" fillId="3" borderId="46" xfId="30" applyFont="1" applyFill="1" applyBorder="1" applyAlignment="1" applyProtection="1">
      <alignment horizontal="center" vertical="center" wrapText="1"/>
      <protection hidden="1"/>
    </xf>
    <xf numFmtId="49" fontId="12" fillId="3" borderId="15" xfId="5" applyNumberFormat="1" applyFont="1" applyFill="1" applyBorder="1" applyAlignment="1">
      <alignment horizontal="center" vertical="center" wrapText="1"/>
      <protection hidden="1"/>
    </xf>
    <xf numFmtId="49" fontId="12" fillId="3" borderId="34" xfId="5" applyNumberFormat="1" applyFont="1" applyFill="1" applyBorder="1" applyAlignment="1">
      <alignment horizontal="center" vertical="center" wrapText="1"/>
      <protection hidden="1"/>
    </xf>
    <xf numFmtId="4" fontId="18" fillId="18" borderId="1" xfId="5" applyNumberFormat="1" applyFont="1" applyFill="1" applyBorder="1" applyAlignment="1">
      <alignment vertical="center" wrapText="1"/>
      <protection hidden="1"/>
    </xf>
    <xf numFmtId="4" fontId="12" fillId="3" borderId="1" xfId="30" applyFont="1" applyFill="1" applyBorder="1" applyAlignment="1" applyProtection="1">
      <alignment horizontal="center" vertical="center" wrapText="1"/>
      <protection hidden="1"/>
    </xf>
    <xf numFmtId="49" fontId="12" fillId="3" borderId="6" xfId="0" applyNumberFormat="1" applyFont="1" applyFill="1" applyBorder="1" applyAlignment="1" applyProtection="1">
      <alignment horizontal="center" vertical="center" wrapText="1"/>
      <protection hidden="1"/>
    </xf>
    <xf numFmtId="0" fontId="22" fillId="3" borderId="0" xfId="0" applyFont="1" applyFill="1" applyAlignment="1">
      <alignment horizontal="left" vertical="center" wrapText="1"/>
    </xf>
    <xf numFmtId="49" fontId="12" fillId="3" borderId="41" xfId="5" applyNumberFormat="1" applyFont="1" applyFill="1" applyBorder="1" applyAlignment="1">
      <alignment horizontal="center" vertical="center" wrapText="1"/>
      <protection hidden="1"/>
    </xf>
    <xf numFmtId="49" fontId="18" fillId="3" borderId="47" xfId="17" applyNumberFormat="1" applyFont="1" applyFill="1" applyBorder="1" applyAlignment="1" applyProtection="1">
      <alignment horizontal="center" vertical="center" wrapText="1"/>
    </xf>
    <xf numFmtId="49" fontId="18" fillId="3" borderId="0" xfId="17" applyNumberFormat="1" applyFont="1" applyFill="1" applyAlignment="1" applyProtection="1">
      <alignment horizontal="left" vertical="center" wrapText="1"/>
    </xf>
    <xf numFmtId="49" fontId="18" fillId="3" borderId="0" xfId="17" applyNumberFormat="1" applyFont="1" applyFill="1" applyAlignment="1" applyProtection="1">
      <alignment vertical="center" wrapText="1"/>
    </xf>
    <xf numFmtId="49" fontId="12" fillId="3" borderId="41" xfId="16" applyNumberFormat="1" applyFont="1" applyFill="1" applyBorder="1" applyAlignment="1" applyProtection="1">
      <alignment horizontal="center" vertical="center" wrapText="1"/>
      <protection hidden="1"/>
    </xf>
    <xf numFmtId="49" fontId="18" fillId="3" borderId="42" xfId="17" applyNumberFormat="1" applyFont="1" applyFill="1" applyBorder="1" applyAlignment="1" applyProtection="1">
      <alignment vertical="center" wrapText="1"/>
    </xf>
    <xf numFmtId="49" fontId="18" fillId="3" borderId="0" xfId="17" applyNumberFormat="1" applyFont="1" applyFill="1" applyAlignment="1" applyProtection="1">
      <alignment horizontal="center" vertical="center" wrapText="1"/>
      <protection hidden="1"/>
    </xf>
    <xf numFmtId="49" fontId="18" fillId="3" borderId="34" xfId="17" applyNumberFormat="1" applyFont="1" applyFill="1" applyBorder="1" applyAlignment="1" applyProtection="1">
      <alignment horizontal="left" vertical="center" wrapText="1"/>
      <protection hidden="1"/>
    </xf>
    <xf numFmtId="0" fontId="22" fillId="3" borderId="6" xfId="0" applyFont="1" applyFill="1" applyBorder="1" applyAlignment="1">
      <alignment vertical="center"/>
    </xf>
    <xf numFmtId="0" fontId="22" fillId="3" borderId="44" xfId="0" applyFont="1" applyFill="1" applyBorder="1" applyAlignment="1">
      <alignment vertical="center"/>
    </xf>
    <xf numFmtId="0" fontId="22" fillId="3" borderId="48" xfId="0" applyFont="1" applyFill="1" applyBorder="1" applyAlignment="1">
      <alignment vertical="center"/>
    </xf>
    <xf numFmtId="1" fontId="10" fillId="0" borderId="1" xfId="9" applyNumberFormat="1" applyFont="1" applyFill="1" applyAlignment="1" applyProtection="1">
      <alignment horizontal="center" wrapText="1"/>
      <protection locked="0"/>
    </xf>
    <xf numFmtId="1" fontId="10" fillId="0" borderId="1" xfId="6" applyNumberFormat="1" applyFont="1" applyFill="1">
      <alignment horizontal="center" vertical="center"/>
      <protection locked="0"/>
    </xf>
    <xf numFmtId="14" fontId="17" fillId="0" borderId="1" xfId="6" applyNumberFormat="1" applyFont="1" applyFill="1">
      <alignment horizontal="center" vertical="center"/>
      <protection locked="0"/>
    </xf>
    <xf numFmtId="0" fontId="22" fillId="3" borderId="11" xfId="0" applyFont="1" applyFill="1" applyBorder="1" applyAlignment="1">
      <alignment vertical="center"/>
    </xf>
    <xf numFmtId="0" fontId="22" fillId="3" borderId="46" xfId="0" applyFont="1" applyFill="1" applyBorder="1" applyAlignment="1">
      <alignment vertical="center"/>
    </xf>
    <xf numFmtId="49" fontId="17" fillId="2" borderId="1" xfId="8" applyNumberFormat="1" applyFont="1" applyFill="1" applyBorder="1" applyAlignment="1">
      <alignment horizontal="center" vertical="center"/>
      <protection locked="0"/>
    </xf>
    <xf numFmtId="0" fontId="17" fillId="2" borderId="1" xfId="8" applyNumberFormat="1" applyFont="1" applyFill="1" applyBorder="1" applyAlignment="1">
      <alignment horizontal="center" vertical="center"/>
      <protection locked="0"/>
    </xf>
    <xf numFmtId="49" fontId="18" fillId="0" borderId="1" xfId="0" applyNumberFormat="1" applyFont="1" applyBorder="1" applyAlignment="1" applyProtection="1">
      <alignment vertical="center"/>
      <protection locked="0"/>
    </xf>
    <xf numFmtId="0" fontId="12" fillId="3" borderId="42" xfId="0" applyFont="1" applyFill="1" applyBorder="1" applyAlignment="1" applyProtection="1">
      <alignment horizontal="center" vertical="center"/>
      <protection hidden="1"/>
    </xf>
    <xf numFmtId="49" fontId="12" fillId="3" borderId="42" xfId="0" applyNumberFormat="1" applyFont="1" applyFill="1" applyBorder="1" applyAlignment="1" applyProtection="1">
      <alignment horizontal="center" vertical="center" wrapText="1"/>
      <protection hidden="1"/>
    </xf>
    <xf numFmtId="49" fontId="21" fillId="3" borderId="0" xfId="5" applyNumberFormat="1" applyFont="1" applyFill="1" applyAlignment="1">
      <alignment vertical="center" wrapText="1"/>
      <protection hidden="1"/>
    </xf>
    <xf numFmtId="49" fontId="12" fillId="11" borderId="42" xfId="5" applyNumberFormat="1" applyFont="1" applyFill="1" applyBorder="1" applyAlignment="1">
      <alignment horizontal="center" vertical="center" wrapText="1"/>
      <protection hidden="1"/>
    </xf>
    <xf numFmtId="0" fontId="12" fillId="3" borderId="1" xfId="0" applyFont="1" applyFill="1" applyBorder="1" applyAlignment="1" applyProtection="1">
      <alignment horizontal="center" vertical="center"/>
      <protection hidden="1"/>
    </xf>
    <xf numFmtId="2" fontId="22" fillId="3" borderId="43" xfId="17" applyNumberFormat="1" applyFont="1" applyFill="1" applyBorder="1" applyAlignment="1">
      <alignment horizontal="left" vertical="center" wrapText="1"/>
      <protection locked="0"/>
    </xf>
    <xf numFmtId="49" fontId="17" fillId="12" borderId="1" xfId="5" applyNumberFormat="1" applyFont="1" applyFill="1" applyBorder="1" applyAlignment="1">
      <alignment horizontal="left" vertical="center" wrapText="1"/>
      <protection hidden="1"/>
    </xf>
    <xf numFmtId="10" fontId="66" fillId="12" borderId="1" xfId="5" applyNumberFormat="1" applyFont="1" applyFill="1" applyBorder="1" applyAlignment="1">
      <alignment horizontal="center" vertical="center"/>
      <protection hidden="1"/>
    </xf>
    <xf numFmtId="10" fontId="64" fillId="12" borderId="1" xfId="11" applyNumberFormat="1" applyFont="1" applyFill="1" applyBorder="1" applyAlignment="1" applyProtection="1">
      <alignment horizontal="center" vertical="center"/>
      <protection hidden="1"/>
    </xf>
    <xf numFmtId="4" fontId="22" fillId="3" borderId="47" xfId="5" applyNumberFormat="1" applyFont="1" applyFill="1" applyBorder="1" applyAlignment="1">
      <alignment vertical="center" wrapText="1"/>
      <protection hidden="1"/>
    </xf>
    <xf numFmtId="4" fontId="22" fillId="3" borderId="0" xfId="5" applyNumberFormat="1" applyFont="1" applyFill="1" applyAlignment="1">
      <alignment vertical="center" wrapText="1"/>
      <protection hidden="1"/>
    </xf>
    <xf numFmtId="0" fontId="28" fillId="2" borderId="0" xfId="0" applyFont="1" applyFill="1" applyAlignment="1">
      <alignment vertical="center" wrapText="1"/>
    </xf>
    <xf numFmtId="0" fontId="53" fillId="3" borderId="34" xfId="0" applyFont="1" applyFill="1" applyBorder="1" applyAlignment="1">
      <alignment horizontal="center" vertical="top" wrapText="1"/>
    </xf>
    <xf numFmtId="0" fontId="25" fillId="2" borderId="0" xfId="0" applyFont="1" applyFill="1" applyAlignment="1">
      <alignment vertical="center" wrapText="1"/>
    </xf>
    <xf numFmtId="4" fontId="22" fillId="3" borderId="41" xfId="5" applyNumberFormat="1" applyFont="1" applyFill="1" applyBorder="1" applyAlignment="1">
      <alignment vertical="center" wrapText="1"/>
      <protection hidden="1"/>
    </xf>
    <xf numFmtId="0" fontId="22" fillId="5" borderId="1" xfId="0" applyFont="1" applyFill="1" applyBorder="1" applyAlignment="1">
      <alignment vertical="center" wrapText="1"/>
    </xf>
    <xf numFmtId="0" fontId="8" fillId="3" borderId="34" xfId="2" applyFill="1" applyBorder="1" applyAlignment="1">
      <alignment vertical="center" wrapText="1"/>
    </xf>
    <xf numFmtId="0" fontId="25" fillId="3" borderId="48" xfId="0" applyFont="1" applyFill="1" applyBorder="1" applyAlignment="1">
      <alignment vertical="center" wrapText="1"/>
    </xf>
    <xf numFmtId="0" fontId="22" fillId="3" borderId="31" xfId="0" applyFont="1" applyFill="1" applyBorder="1" applyAlignment="1">
      <alignment vertical="center" wrapText="1"/>
    </xf>
    <xf numFmtId="0" fontId="8" fillId="3" borderId="42" xfId="2" applyFill="1" applyBorder="1" applyAlignment="1">
      <alignment vertical="center" wrapText="1"/>
    </xf>
    <xf numFmtId="0" fontId="22" fillId="3" borderId="48" xfId="0" applyFont="1" applyFill="1" applyBorder="1"/>
    <xf numFmtId="0" fontId="71" fillId="3" borderId="48" xfId="0" applyFont="1" applyFill="1" applyBorder="1" applyAlignment="1">
      <alignment horizontal="left" vertical="center" indent="4"/>
    </xf>
    <xf numFmtId="0" fontId="71" fillId="3" borderId="48" xfId="0" applyFont="1" applyFill="1" applyBorder="1" applyAlignment="1">
      <alignment horizontal="left" vertical="center" wrapText="1" indent="4"/>
    </xf>
    <xf numFmtId="0" fontId="24" fillId="3" borderId="0" xfId="0" applyFont="1" applyFill="1" applyAlignment="1">
      <alignment vertical="center" wrapText="1"/>
    </xf>
    <xf numFmtId="0" fontId="29" fillId="17" borderId="1" xfId="0" applyFont="1" applyFill="1" applyBorder="1" applyAlignment="1">
      <alignment vertical="center" wrapText="1"/>
    </xf>
    <xf numFmtId="0" fontId="33" fillId="3" borderId="1" xfId="0" applyFont="1" applyFill="1" applyBorder="1" applyAlignment="1">
      <alignment horizontal="right" vertical="center" wrapText="1"/>
    </xf>
    <xf numFmtId="0" fontId="18" fillId="3" borderId="1" xfId="0" applyFont="1" applyFill="1" applyBorder="1" applyAlignment="1">
      <alignment horizontal="right" vertical="center" wrapText="1"/>
    </xf>
    <xf numFmtId="49" fontId="18" fillId="3" borderId="1" xfId="5" applyNumberFormat="1" applyFont="1" applyFill="1" applyBorder="1" applyAlignment="1" applyProtection="1">
      <alignment horizontal="right" vertical="center" wrapText="1"/>
    </xf>
    <xf numFmtId="49" fontId="22" fillId="3" borderId="1" xfId="5" applyNumberFormat="1" applyFont="1" applyFill="1" applyBorder="1" applyAlignment="1" applyProtection="1">
      <alignment horizontal="right" vertical="center" wrapText="1"/>
    </xf>
    <xf numFmtId="49" fontId="18" fillId="3" borderId="1" xfId="5" applyNumberFormat="1" applyFont="1" applyFill="1" applyBorder="1" applyAlignment="1" applyProtection="1">
      <alignment horizontal="left" vertical="center" wrapText="1"/>
    </xf>
    <xf numFmtId="0" fontId="25" fillId="0" borderId="42" xfId="0" applyFont="1" applyBorder="1" applyAlignment="1" applyProtection="1">
      <alignment vertical="center" wrapText="1"/>
      <protection locked="0"/>
    </xf>
    <xf numFmtId="0" fontId="24" fillId="17" borderId="1" xfId="0" applyFont="1" applyFill="1" applyBorder="1" applyAlignment="1">
      <alignment horizontal="left" vertical="center" wrapText="1"/>
    </xf>
    <xf numFmtId="0" fontId="24" fillId="3" borderId="34" xfId="0" applyFont="1" applyFill="1" applyBorder="1" applyAlignment="1">
      <alignment horizontal="center" vertical="center" wrapText="1"/>
    </xf>
    <xf numFmtId="0" fontId="22" fillId="3" borderId="34" xfId="0" applyFont="1" applyFill="1" applyBorder="1" applyAlignment="1">
      <alignment horizontal="left" vertical="center" wrapText="1"/>
    </xf>
    <xf numFmtId="0" fontId="58" fillId="3" borderId="34" xfId="0" applyFont="1" applyFill="1" applyBorder="1" applyAlignment="1">
      <alignment vertical="center"/>
    </xf>
    <xf numFmtId="4" fontId="18" fillId="0" borderId="0" xfId="7" applyFont="1" applyFill="1" applyAlignment="1" applyProtection="1">
      <alignment vertical="center" wrapText="1"/>
    </xf>
    <xf numFmtId="0" fontId="54" fillId="3" borderId="34" xfId="2" applyFont="1" applyFill="1" applyBorder="1" applyAlignment="1">
      <alignment vertical="center" wrapText="1"/>
    </xf>
    <xf numFmtId="0" fontId="22" fillId="3" borderId="0" xfId="0" applyFont="1" applyFill="1" applyAlignment="1">
      <alignment vertical="center" wrapText="1"/>
    </xf>
    <xf numFmtId="164" fontId="22" fillId="2" borderId="1" xfId="27" applyNumberFormat="1" applyFont="1" applyFill="1" applyAlignment="1">
      <alignment horizontal="center" vertical="center" wrapText="1"/>
      <protection locked="0"/>
    </xf>
    <xf numFmtId="4" fontId="22" fillId="2" borderId="1" xfId="16" applyNumberFormat="1" applyFont="1" applyFill="1" applyBorder="1" applyAlignment="1" applyProtection="1">
      <alignment vertical="center" wrapText="1"/>
      <protection locked="0"/>
    </xf>
    <xf numFmtId="49" fontId="59" fillId="2" borderId="1" xfId="8" applyNumberFormat="1" applyFont="1" applyFill="1" applyBorder="1" applyAlignment="1">
      <alignment horizontal="left" vertical="center" wrapText="1"/>
      <protection locked="0"/>
    </xf>
    <xf numFmtId="0" fontId="22" fillId="3" borderId="6" xfId="0" applyFont="1" applyFill="1" applyBorder="1" applyAlignment="1">
      <alignment horizontal="center" vertical="center" wrapText="1"/>
    </xf>
    <xf numFmtId="0" fontId="22" fillId="3" borderId="48" xfId="0" applyFont="1" applyFill="1" applyBorder="1" applyAlignment="1">
      <alignment vertical="center" wrapText="1"/>
    </xf>
    <xf numFmtId="49" fontId="22" fillId="2" borderId="1" xfId="8" applyNumberFormat="1" applyFont="1" applyFill="1" applyBorder="1" applyAlignment="1">
      <alignment horizontal="left" vertical="top" wrapText="1"/>
      <protection locked="0"/>
    </xf>
    <xf numFmtId="4" fontId="22" fillId="19" borderId="1" xfId="16" applyNumberFormat="1" applyFont="1" applyFill="1" applyBorder="1" applyAlignment="1" applyProtection="1">
      <alignment vertical="center" wrapText="1"/>
      <protection hidden="1"/>
    </xf>
    <xf numFmtId="49" fontId="18" fillId="19" borderId="1" xfId="17" applyNumberFormat="1" applyFont="1" applyFill="1" applyBorder="1" applyAlignment="1" applyProtection="1">
      <alignment horizontal="center" vertical="center" wrapText="1"/>
      <protection hidden="1"/>
    </xf>
    <xf numFmtId="49" fontId="10" fillId="19" borderId="1" xfId="17" applyNumberFormat="1" applyFont="1" applyFill="1" applyBorder="1" applyAlignment="1" applyProtection="1">
      <alignment vertical="center" wrapText="1"/>
      <protection hidden="1"/>
    </xf>
    <xf numFmtId="4" fontId="22" fillId="19" borderId="1" xfId="5" applyNumberFormat="1" applyFont="1" applyFill="1" applyBorder="1" applyAlignment="1">
      <alignment vertical="center" wrapText="1"/>
      <protection hidden="1"/>
    </xf>
    <xf numFmtId="4" fontId="17" fillId="19" borderId="1" xfId="5" applyNumberFormat="1" applyFont="1" applyFill="1" applyBorder="1" applyAlignment="1">
      <alignment vertical="center" wrapText="1"/>
      <protection hidden="1"/>
    </xf>
    <xf numFmtId="49" fontId="18" fillId="19" borderId="14" xfId="17" applyNumberFormat="1" applyFont="1" applyFill="1" applyBorder="1" applyAlignment="1" applyProtection="1">
      <alignment horizontal="center" vertical="center" wrapText="1"/>
      <protection hidden="1"/>
    </xf>
    <xf numFmtId="4" fontId="20" fillId="19" borderId="1" xfId="5" applyNumberFormat="1" applyFont="1" applyFill="1" applyBorder="1" applyAlignment="1">
      <alignment vertical="center" wrapText="1"/>
      <protection hidden="1"/>
    </xf>
    <xf numFmtId="4" fontId="22" fillId="19" borderId="1" xfId="5" applyNumberFormat="1" applyFont="1" applyFill="1" applyBorder="1" applyAlignment="1">
      <alignment horizontal="right" vertical="center" wrapText="1"/>
      <protection hidden="1"/>
    </xf>
    <xf numFmtId="4" fontId="17" fillId="19" borderId="42" xfId="5" applyNumberFormat="1" applyFont="1" applyFill="1" applyBorder="1" applyAlignment="1">
      <alignment vertical="center" wrapText="1"/>
      <protection hidden="1"/>
    </xf>
    <xf numFmtId="0" fontId="18" fillId="19" borderId="14" xfId="0" applyFont="1" applyFill="1" applyBorder="1" applyAlignment="1" applyProtection="1">
      <alignment horizontal="center" vertical="center" wrapText="1"/>
      <protection hidden="1"/>
    </xf>
    <xf numFmtId="0" fontId="10" fillId="19" borderId="41" xfId="0" applyFont="1" applyFill="1" applyBorder="1" applyAlignment="1" applyProtection="1">
      <alignment horizontal="left" vertical="center" wrapText="1"/>
      <protection hidden="1"/>
    </xf>
    <xf numFmtId="49" fontId="18" fillId="19" borderId="14" xfId="5" applyNumberFormat="1" applyFont="1" applyFill="1" applyBorder="1" applyAlignment="1">
      <alignment horizontal="center" vertical="center" wrapText="1"/>
      <protection hidden="1"/>
    </xf>
    <xf numFmtId="4" fontId="17" fillId="20" borderId="1" xfId="5" applyNumberFormat="1" applyFont="1" applyFill="1" applyBorder="1" applyAlignment="1">
      <alignment vertical="center" wrapText="1"/>
      <protection hidden="1"/>
    </xf>
    <xf numFmtId="0" fontId="18" fillId="19" borderId="1" xfId="0" applyFont="1" applyFill="1" applyBorder="1" applyAlignment="1" applyProtection="1">
      <alignment horizontal="center" vertical="center" wrapText="1"/>
      <protection hidden="1"/>
    </xf>
    <xf numFmtId="4" fontId="17" fillId="19" borderId="41" xfId="5" applyNumberFormat="1" applyFont="1" applyFill="1" applyBorder="1" applyAlignment="1">
      <alignment vertical="center" wrapText="1"/>
      <protection hidden="1"/>
    </xf>
    <xf numFmtId="49" fontId="18" fillId="19" borderId="14" xfId="17" applyNumberFormat="1" applyFont="1" applyFill="1" applyBorder="1" applyAlignment="1" applyProtection="1">
      <alignment horizontal="center" vertical="center" wrapText="1"/>
    </xf>
    <xf numFmtId="4" fontId="17" fillId="19" borderId="34" xfId="5" applyNumberFormat="1" applyFont="1" applyFill="1" applyBorder="1" applyAlignment="1">
      <alignment vertical="center" wrapText="1"/>
      <protection hidden="1"/>
    </xf>
    <xf numFmtId="49" fontId="10" fillId="19" borderId="41" xfId="17" applyNumberFormat="1" applyFont="1" applyFill="1" applyBorder="1" applyAlignment="1" applyProtection="1">
      <alignment horizontal="left" vertical="center" wrapText="1"/>
    </xf>
    <xf numFmtId="49" fontId="22" fillId="0" borderId="14" xfId="17" applyNumberFormat="1" applyFont="1" applyBorder="1" applyAlignment="1">
      <alignment horizontal="left" vertical="center" wrapText="1"/>
      <protection locked="0"/>
    </xf>
    <xf numFmtId="49" fontId="22" fillId="3" borderId="14" xfId="17" applyNumberFormat="1" applyFont="1" applyFill="1" applyBorder="1" applyAlignment="1">
      <alignment horizontal="left" vertical="center" wrapText="1"/>
      <protection locked="0"/>
    </xf>
    <xf numFmtId="49" fontId="22" fillId="0" borderId="1" xfId="17" applyNumberFormat="1" applyFont="1" applyBorder="1" applyAlignment="1">
      <alignment horizontal="left" vertical="center" wrapText="1"/>
      <protection locked="0"/>
    </xf>
    <xf numFmtId="49" fontId="18" fillId="2" borderId="1" xfId="6" applyNumberFormat="1" applyFont="1" applyFill="1" applyAlignment="1">
      <alignment horizontal="left" vertical="center" wrapText="1"/>
      <protection locked="0"/>
    </xf>
    <xf numFmtId="0" fontId="17" fillId="0" borderId="1" xfId="0" applyFont="1" applyBorder="1" applyAlignment="1" applyProtection="1">
      <alignment horizontal="left" vertical="center" wrapText="1"/>
      <protection locked="0"/>
    </xf>
    <xf numFmtId="49" fontId="22" fillId="3" borderId="1" xfId="17" applyNumberFormat="1" applyFont="1" applyFill="1" applyBorder="1" applyAlignment="1">
      <alignment horizontal="left" vertical="top" wrapText="1"/>
      <protection locked="0"/>
    </xf>
    <xf numFmtId="49" fontId="22" fillId="3" borderId="1" xfId="17" applyNumberFormat="1" applyFont="1" applyFill="1" applyBorder="1" applyAlignment="1" applyProtection="1">
      <alignment horizontal="left" vertical="center" wrapText="1"/>
    </xf>
    <xf numFmtId="0" fontId="64" fillId="17" borderId="14" xfId="0" applyFont="1" applyFill="1" applyBorder="1" applyAlignment="1">
      <alignment vertical="center" wrapText="1"/>
    </xf>
    <xf numFmtId="49" fontId="18" fillId="19" borderId="42" xfId="5" applyNumberFormat="1" applyFont="1" applyFill="1" applyBorder="1" applyAlignment="1" applyProtection="1">
      <alignment horizontal="center" vertical="center" wrapText="1"/>
    </xf>
    <xf numFmtId="49" fontId="10" fillId="19" borderId="46" xfId="5" applyNumberFormat="1" applyFont="1" applyFill="1" applyBorder="1" applyAlignment="1" applyProtection="1">
      <alignment horizontal="left" vertical="center" wrapText="1"/>
    </xf>
    <xf numFmtId="49" fontId="12" fillId="3" borderId="42" xfId="5" applyNumberFormat="1" applyFont="1" applyFill="1" applyBorder="1" applyAlignment="1" applyProtection="1">
      <alignment horizontal="center" vertical="center" wrapText="1"/>
    </xf>
    <xf numFmtId="3" fontId="12" fillId="3" borderId="42" xfId="5" applyNumberFormat="1" applyFont="1" applyFill="1" applyBorder="1" applyAlignment="1" applyProtection="1">
      <alignment horizontal="center" vertical="center" wrapText="1"/>
    </xf>
    <xf numFmtId="49" fontId="18" fillId="19" borderId="1" xfId="17" applyNumberFormat="1" applyFont="1" applyFill="1" applyBorder="1" applyAlignment="1" applyProtection="1">
      <alignment horizontal="center" vertical="center" wrapText="1"/>
    </xf>
    <xf numFmtId="49" fontId="12" fillId="3" borderId="1" xfId="16" applyNumberFormat="1" applyFont="1" applyFill="1" applyBorder="1" applyAlignment="1">
      <alignment horizontal="center" vertical="center" wrapText="1"/>
    </xf>
    <xf numFmtId="49" fontId="12" fillId="3" borderId="31" xfId="16" applyNumberFormat="1" applyFont="1" applyFill="1" applyBorder="1" applyAlignment="1">
      <alignment horizontal="center" vertical="center" wrapText="1"/>
    </xf>
    <xf numFmtId="3" fontId="12" fillId="3" borderId="1" xfId="16" applyNumberFormat="1" applyFont="1" applyFill="1" applyBorder="1" applyAlignment="1">
      <alignment horizontal="center" vertical="center" wrapText="1"/>
    </xf>
    <xf numFmtId="3" fontId="18" fillId="3" borderId="1" xfId="5" applyNumberFormat="1" applyFont="1" applyFill="1" applyBorder="1" applyAlignment="1" applyProtection="1">
      <alignment horizontal="center" vertical="center" wrapText="1"/>
    </xf>
    <xf numFmtId="165" fontId="18" fillId="3" borderId="1" xfId="5" applyFont="1" applyFill="1" applyBorder="1" applyAlignment="1" applyProtection="1">
      <alignment horizontal="center" vertical="center" wrapText="1"/>
    </xf>
    <xf numFmtId="4" fontId="22" fillId="19" borderId="1" xfId="23" applyFont="1" applyFill="1" applyBorder="1" applyAlignment="1">
      <alignment vertical="center" wrapText="1"/>
    </xf>
    <xf numFmtId="4" fontId="17" fillId="19" borderId="42" xfId="16" applyNumberFormat="1" applyFont="1" applyFill="1" applyBorder="1" applyAlignment="1">
      <alignment vertical="center" wrapText="1"/>
    </xf>
    <xf numFmtId="0" fontId="25" fillId="2" borderId="1" xfId="0" applyFont="1" applyFill="1" applyBorder="1" applyAlignment="1" applyProtection="1">
      <alignment vertical="center" wrapText="1"/>
      <protection locked="0"/>
    </xf>
    <xf numFmtId="0" fontId="25" fillId="2" borderId="1" xfId="0" applyFont="1" applyFill="1" applyBorder="1" applyAlignment="1" applyProtection="1">
      <alignment horizontal="left" vertical="center" wrapText="1"/>
      <protection locked="0"/>
    </xf>
    <xf numFmtId="167" fontId="22" fillId="3" borderId="14" xfId="17" applyFont="1" applyFill="1" applyBorder="1" applyAlignment="1" applyProtection="1">
      <alignment horizontal="left" vertical="center" wrapText="1"/>
    </xf>
    <xf numFmtId="2" fontId="22" fillId="3" borderId="14" xfId="17" applyNumberFormat="1" applyFont="1" applyFill="1" applyBorder="1" applyAlignment="1" applyProtection="1">
      <alignment horizontal="left" vertical="center" wrapText="1"/>
    </xf>
    <xf numFmtId="4" fontId="20" fillId="19" borderId="1" xfId="5" applyNumberFormat="1" applyFont="1" applyFill="1" applyBorder="1" applyAlignment="1" applyProtection="1">
      <alignment vertical="center" wrapText="1"/>
    </xf>
    <xf numFmtId="4" fontId="18" fillId="3" borderId="1" xfId="5" applyNumberFormat="1" applyFont="1" applyFill="1" applyBorder="1" applyAlignment="1" applyProtection="1">
      <alignment vertical="center" wrapText="1"/>
    </xf>
    <xf numFmtId="4" fontId="18" fillId="11" borderId="1" xfId="28" applyFont="1" applyFill="1" applyBorder="1" applyAlignment="1" applyProtection="1">
      <alignment vertical="center" wrapText="1"/>
    </xf>
    <xf numFmtId="4" fontId="18" fillId="11" borderId="1" xfId="5" applyNumberFormat="1" applyFont="1" applyFill="1" applyBorder="1" applyAlignment="1" applyProtection="1">
      <alignment vertical="center" wrapText="1"/>
    </xf>
    <xf numFmtId="4" fontId="17" fillId="19" borderId="1" xfId="16" applyNumberFormat="1" applyFont="1" applyFill="1" applyBorder="1" applyAlignment="1">
      <alignment vertical="center" wrapText="1"/>
    </xf>
    <xf numFmtId="4" fontId="18" fillId="2" borderId="1" xfId="16" applyNumberFormat="1" applyFont="1" applyFill="1" applyBorder="1" applyAlignment="1">
      <alignment vertical="center" wrapText="1"/>
    </xf>
    <xf numFmtId="0" fontId="76" fillId="3" borderId="1" xfId="17" applyNumberFormat="1" applyFont="1" applyFill="1" applyBorder="1" applyAlignment="1" applyProtection="1">
      <alignment horizontal="left" vertical="center" wrapText="1"/>
      <protection hidden="1"/>
    </xf>
    <xf numFmtId="49" fontId="76" fillId="3" borderId="1" xfId="5" applyNumberFormat="1" applyFont="1" applyFill="1" applyBorder="1" applyAlignment="1">
      <alignment horizontal="center" vertical="center" wrapText="1"/>
      <protection hidden="1"/>
    </xf>
    <xf numFmtId="49" fontId="22" fillId="3" borderId="47" xfId="17" applyNumberFormat="1" applyFont="1" applyFill="1" applyBorder="1" applyAlignment="1" applyProtection="1">
      <alignment horizontal="left" vertical="center" wrapText="1"/>
    </xf>
    <xf numFmtId="0" fontId="22" fillId="3" borderId="45" xfId="0" applyFont="1" applyFill="1" applyBorder="1" applyAlignment="1">
      <alignment horizontal="left" vertical="center" wrapText="1"/>
    </xf>
    <xf numFmtId="0" fontId="22" fillId="3" borderId="14" xfId="0" applyFont="1" applyFill="1" applyBorder="1" applyAlignment="1">
      <alignment horizontal="left" vertical="center" wrapText="1"/>
    </xf>
    <xf numFmtId="49" fontId="22" fillId="2" borderId="1" xfId="8" applyNumberFormat="1" applyFont="1" applyFill="1" applyBorder="1" applyAlignment="1" applyProtection="1">
      <alignment horizontal="left" vertical="center" wrapText="1"/>
      <protection locked="0"/>
    </xf>
    <xf numFmtId="49" fontId="17" fillId="0" borderId="1" xfId="0" applyNumberFormat="1" applyFont="1" applyBorder="1" applyAlignment="1" applyProtection="1">
      <alignment horizontal="center" vertical="center"/>
      <protection locked="0"/>
    </xf>
    <xf numFmtId="4" fontId="18" fillId="19" borderId="42" xfId="16" applyNumberFormat="1" applyFont="1" applyFill="1" applyBorder="1" applyAlignment="1">
      <alignment vertical="center" wrapText="1"/>
    </xf>
    <xf numFmtId="164" fontId="20" fillId="3" borderId="1" xfId="27" applyNumberFormat="1" applyFont="1" applyFill="1" applyAlignment="1" applyProtection="1">
      <alignment horizontal="center" vertical="center" wrapText="1"/>
    </xf>
    <xf numFmtId="49" fontId="18" fillId="3" borderId="1" xfId="6" applyNumberFormat="1" applyFont="1" applyFill="1" applyAlignment="1" applyProtection="1">
      <alignment horizontal="left" vertical="center" wrapText="1"/>
    </xf>
    <xf numFmtId="0" fontId="22" fillId="3" borderId="1" xfId="0" applyFont="1" applyFill="1" applyBorder="1" applyAlignment="1" applyProtection="1">
      <alignment horizontal="left" vertical="center" wrapText="1"/>
    </xf>
    <xf numFmtId="0" fontId="18" fillId="3" borderId="42" xfId="0" applyFont="1" applyFill="1" applyBorder="1" applyAlignment="1" applyProtection="1">
      <alignment horizontal="right" vertical="center" wrapText="1"/>
    </xf>
    <xf numFmtId="0" fontId="64" fillId="17" borderId="14" xfId="1" applyFont="1" applyFill="1" applyBorder="1" applyAlignment="1" applyProtection="1">
      <alignment vertical="center"/>
    </xf>
    <xf numFmtId="0" fontId="18" fillId="3" borderId="42" xfId="1" applyFont="1" applyFill="1" applyBorder="1" applyAlignment="1" applyProtection="1">
      <alignment horizontal="right" vertical="center" wrapText="1"/>
    </xf>
    <xf numFmtId="0" fontId="18" fillId="3" borderId="1" xfId="1" applyFont="1" applyFill="1" applyBorder="1" applyAlignment="1" applyProtection="1">
      <alignment horizontal="right" vertical="center" wrapText="1"/>
    </xf>
    <xf numFmtId="0" fontId="22" fillId="3" borderId="1" xfId="0" applyFont="1" applyFill="1" applyBorder="1" applyAlignment="1" applyProtection="1">
      <alignment vertical="center"/>
    </xf>
    <xf numFmtId="0" fontId="12" fillId="3" borderId="1" xfId="1" applyFont="1" applyFill="1" applyBorder="1" applyAlignment="1" applyProtection="1">
      <alignment horizontal="center" vertical="center" wrapText="1"/>
    </xf>
    <xf numFmtId="49" fontId="22" fillId="3" borderId="1" xfId="0" applyNumberFormat="1" applyFont="1" applyFill="1" applyBorder="1" applyAlignment="1" applyProtection="1">
      <alignment horizontal="right" vertical="center"/>
    </xf>
    <xf numFmtId="0" fontId="22" fillId="3" borderId="47" xfId="8" applyNumberFormat="1" applyFont="1" applyFill="1" applyBorder="1" applyProtection="1">
      <alignment vertical="center"/>
    </xf>
    <xf numFmtId="0" fontId="22" fillId="3" borderId="48" xfId="8" applyNumberFormat="1" applyFont="1" applyFill="1" applyBorder="1" applyProtection="1">
      <alignment vertical="center"/>
    </xf>
    <xf numFmtId="0" fontId="18" fillId="3" borderId="0" xfId="1" applyFont="1" applyFill="1" applyAlignment="1" applyProtection="1">
      <alignment vertical="center"/>
    </xf>
    <xf numFmtId="1" fontId="49" fillId="3" borderId="1" xfId="9" applyNumberFormat="1" applyFont="1" applyFill="1" applyAlignment="1" applyProtection="1">
      <alignment horizontal="right" vertical="center" wrapText="1"/>
    </xf>
    <xf numFmtId="10" fontId="9" fillId="3" borderId="1" xfId="9" applyNumberFormat="1" applyFont="1" applyFill="1" applyProtection="1">
      <alignment horizontal="center" vertical="center"/>
    </xf>
    <xf numFmtId="166" fontId="30" fillId="3" borderId="1" xfId="9" applyNumberFormat="1" applyFont="1" applyFill="1" applyAlignment="1" applyProtection="1">
      <alignment horizontal="right" vertical="center"/>
    </xf>
    <xf numFmtId="4" fontId="22" fillId="2" borderId="1" xfId="16" applyNumberFormat="1" applyFont="1" applyFill="1" applyBorder="1" applyAlignment="1" applyProtection="1">
      <alignment horizontal="center" vertical="center" wrapText="1"/>
      <protection locked="0"/>
    </xf>
    <xf numFmtId="4" fontId="22" fillId="2" borderId="48" xfId="12" applyNumberFormat="1" applyFont="1" applyFill="1" applyBorder="1" applyAlignment="1">
      <alignment horizontal="center" vertical="center" wrapText="1"/>
      <protection locked="0"/>
    </xf>
    <xf numFmtId="4" fontId="22" fillId="0" borderId="44" xfId="12" applyNumberFormat="1" applyFont="1" applyFill="1" applyBorder="1" applyAlignment="1">
      <alignment horizontal="center" vertical="center" wrapText="1"/>
      <protection locked="0"/>
    </xf>
    <xf numFmtId="0" fontId="38" fillId="3" borderId="1" xfId="1" applyFont="1" applyFill="1" applyBorder="1" applyAlignment="1" applyProtection="1">
      <alignment horizontal="center" vertical="center"/>
    </xf>
    <xf numFmtId="0" fontId="18" fillId="3" borderId="1" xfId="1" applyFont="1" applyFill="1" applyBorder="1" applyAlignment="1" applyProtection="1">
      <alignment vertical="center"/>
    </xf>
    <xf numFmtId="4" fontId="6" fillId="21" borderId="1" xfId="4" applyNumberFormat="1" applyFont="1" applyFill="1" applyBorder="1" applyAlignment="1" applyProtection="1">
      <alignment vertical="center" wrapText="1"/>
      <protection locked="0"/>
    </xf>
    <xf numFmtId="0" fontId="6" fillId="21" borderId="1" xfId="4" applyFont="1" applyFill="1" applyBorder="1" applyAlignment="1" applyProtection="1">
      <alignment vertical="center" wrapText="1"/>
    </xf>
    <xf numFmtId="4" fontId="18" fillId="0" borderId="0" xfId="5" applyNumberFormat="1" applyFont="1" applyFill="1" applyBorder="1" applyAlignment="1" applyProtection="1">
      <alignment horizontal="left" vertical="center"/>
    </xf>
    <xf numFmtId="4" fontId="40" fillId="0" borderId="0" xfId="0" applyNumberFormat="1" applyFont="1" applyAlignment="1" applyProtection="1">
      <alignment vertical="center"/>
    </xf>
    <xf numFmtId="4" fontId="22" fillId="0" borderId="0" xfId="0" applyNumberFormat="1" applyFont="1" applyAlignment="1" applyProtection="1">
      <alignment vertical="center"/>
    </xf>
    <xf numFmtId="164" fontId="22" fillId="0" borderId="1" xfId="27" applyNumberFormat="1" applyFont="1" applyFill="1" applyAlignment="1" applyProtection="1">
      <alignment horizontal="center" vertical="center" wrapText="1"/>
      <protection locked="0"/>
    </xf>
    <xf numFmtId="4" fontId="22" fillId="3" borderId="1" xfId="28" applyFont="1" applyFill="1" applyBorder="1" applyAlignment="1" applyProtection="1">
      <alignment vertical="center" wrapText="1"/>
    </xf>
    <xf numFmtId="4" fontId="22" fillId="3" borderId="41" xfId="28" applyFont="1" applyFill="1" applyBorder="1" applyAlignment="1" applyProtection="1">
      <alignment vertical="center" wrapText="1"/>
    </xf>
    <xf numFmtId="49" fontId="10" fillId="19" borderId="41" xfId="17" applyNumberFormat="1" applyFont="1" applyFill="1" applyBorder="1" applyAlignment="1" applyProtection="1">
      <alignment horizontal="left" vertical="center" wrapText="1"/>
      <protection hidden="1"/>
    </xf>
    <xf numFmtId="0" fontId="80" fillId="23" borderId="34" xfId="0" applyFont="1" applyFill="1" applyBorder="1" applyAlignment="1">
      <alignment vertical="center" wrapText="1"/>
    </xf>
    <xf numFmtId="3" fontId="5" fillId="6" borderId="9" xfId="0" applyNumberFormat="1" applyFont="1" applyFill="1" applyBorder="1" applyAlignment="1" applyProtection="1">
      <alignment horizontal="right" vertical="center"/>
      <protection hidden="1"/>
    </xf>
    <xf numFmtId="0" fontId="18" fillId="3" borderId="17" xfId="4" applyFont="1" applyFill="1" applyBorder="1" applyAlignment="1" applyProtection="1">
      <alignment vertical="center"/>
      <protection hidden="1"/>
    </xf>
    <xf numFmtId="0" fontId="18" fillId="3" borderId="36" xfId="4" applyFont="1" applyFill="1" applyBorder="1" applyAlignment="1" applyProtection="1">
      <alignment vertical="center"/>
      <protection hidden="1"/>
    </xf>
    <xf numFmtId="3" fontId="3" fillId="3" borderId="37" xfId="4" applyNumberFormat="1" applyFont="1" applyFill="1" applyBorder="1" applyAlignment="1" applyProtection="1">
      <alignment horizontal="center" vertical="center"/>
      <protection hidden="1"/>
    </xf>
    <xf numFmtId="164" fontId="3" fillId="3" borderId="38" xfId="4" applyNumberFormat="1" applyFont="1" applyFill="1" applyBorder="1" applyAlignment="1" applyProtection="1">
      <alignment horizontal="center" vertical="center"/>
      <protection hidden="1"/>
    </xf>
    <xf numFmtId="3" fontId="3" fillId="3" borderId="39" xfId="4" applyNumberFormat="1" applyFont="1" applyFill="1" applyBorder="1" applyAlignment="1" applyProtection="1">
      <alignment horizontal="center" vertical="center"/>
      <protection hidden="1"/>
    </xf>
    <xf numFmtId="0" fontId="25" fillId="3" borderId="15" xfId="0" applyFont="1" applyFill="1" applyBorder="1" applyAlignment="1" applyProtection="1">
      <alignment horizontal="center" vertical="center" wrapText="1"/>
    </xf>
    <xf numFmtId="0" fontId="25" fillId="3" borderId="41" xfId="0" applyFont="1" applyFill="1" applyBorder="1" applyAlignment="1" applyProtection="1">
      <alignment horizontal="center" vertical="center" wrapText="1"/>
    </xf>
    <xf numFmtId="4" fontId="22" fillId="0" borderId="22" xfId="0" applyNumberFormat="1" applyFont="1" applyBorder="1" applyAlignment="1" applyProtection="1">
      <alignment horizontal="center" vertical="center" wrapText="1"/>
    </xf>
    <xf numFmtId="4" fontId="22" fillId="0" borderId="23" xfId="0" applyNumberFormat="1" applyFont="1" applyBorder="1" applyAlignment="1" applyProtection="1">
      <alignment horizontal="center" vertical="center" wrapText="1"/>
    </xf>
    <xf numFmtId="4" fontId="22" fillId="0" borderId="24" xfId="0" applyNumberFormat="1" applyFont="1" applyBorder="1" applyAlignment="1" applyProtection="1">
      <alignment horizontal="center" vertical="center" wrapText="1"/>
    </xf>
    <xf numFmtId="49" fontId="22" fillId="3" borderId="1" xfId="5" applyNumberFormat="1" applyFont="1" applyFill="1" applyBorder="1" applyAlignment="1">
      <alignment horizontal="left" vertical="center"/>
      <protection hidden="1"/>
    </xf>
    <xf numFmtId="49" fontId="38" fillId="12" borderId="1" xfId="5" applyNumberFormat="1" applyFont="1" applyFill="1" applyBorder="1" applyAlignment="1" applyProtection="1">
      <alignment horizontal="left" vertical="center" wrapText="1"/>
    </xf>
    <xf numFmtId="4" fontId="18" fillId="3" borderId="0" xfId="5" applyNumberFormat="1" applyFont="1" applyFill="1" applyAlignment="1">
      <alignment horizontal="center" vertical="center"/>
      <protection hidden="1"/>
    </xf>
    <xf numFmtId="4" fontId="18" fillId="3" borderId="48" xfId="5" applyNumberFormat="1" applyFont="1" applyFill="1" applyBorder="1" applyAlignment="1">
      <alignment horizontal="center" vertical="center"/>
      <protection hidden="1"/>
    </xf>
    <xf numFmtId="49" fontId="17" fillId="12" borderId="1" xfId="5" applyNumberFormat="1" applyFont="1" applyFill="1" applyBorder="1" applyAlignment="1">
      <alignment horizontal="left" vertical="center"/>
      <protection hidden="1"/>
    </xf>
    <xf numFmtId="0" fontId="77" fillId="0" borderId="0" xfId="0" applyFont="1" applyAlignment="1" applyProtection="1">
      <alignment horizontal="left" wrapText="1"/>
    </xf>
    <xf numFmtId="4" fontId="77" fillId="22" borderId="50" xfId="32" applyNumberFormat="1" applyFont="1" applyBorder="1" applyAlignment="1" applyProtection="1">
      <alignment horizontal="center" vertical="center"/>
    </xf>
    <xf numFmtId="4" fontId="77" fillId="22" borderId="51" xfId="32" applyNumberFormat="1" applyFont="1" applyBorder="1" applyAlignment="1" applyProtection="1">
      <alignment horizontal="center" vertical="center"/>
    </xf>
    <xf numFmtId="4" fontId="77" fillId="22" borderId="52" xfId="32" applyNumberFormat="1" applyFont="1" applyBorder="1" applyAlignment="1" applyProtection="1">
      <alignment horizontal="center" vertical="center"/>
    </xf>
    <xf numFmtId="4" fontId="16" fillId="22" borderId="53" xfId="32" applyNumberFormat="1" applyFont="1" applyBorder="1" applyAlignment="1" applyProtection="1">
      <alignment horizontal="center" vertical="center" wrapText="1"/>
    </xf>
    <xf numFmtId="4" fontId="16" fillId="22" borderId="49" xfId="32" applyNumberFormat="1" applyFont="1" applyBorder="1" applyAlignment="1" applyProtection="1">
      <alignment horizontal="center" vertical="center" wrapText="1"/>
    </xf>
    <xf numFmtId="4" fontId="16" fillId="22" borderId="54" xfId="32" applyNumberFormat="1" applyFont="1" applyBorder="1" applyAlignment="1" applyProtection="1">
      <alignment horizontal="center" vertical="center" wrapText="1"/>
    </xf>
    <xf numFmtId="4" fontId="3" fillId="0" borderId="53" xfId="32" applyNumberFormat="1" applyFont="1" applyFill="1" applyBorder="1" applyAlignment="1" applyProtection="1">
      <alignment horizontal="left" vertical="center"/>
      <protection locked="0"/>
    </xf>
    <xf numFmtId="4" fontId="3" fillId="0" borderId="49" xfId="32" applyNumberFormat="1" applyFont="1" applyFill="1" applyBorder="1" applyAlignment="1" applyProtection="1">
      <alignment horizontal="left" vertical="center"/>
      <protection locked="0"/>
    </xf>
    <xf numFmtId="4" fontId="3" fillId="0" borderId="54" xfId="32" applyNumberFormat="1" applyFont="1" applyFill="1" applyBorder="1" applyAlignment="1" applyProtection="1">
      <alignment horizontal="left" vertical="center"/>
      <protection locked="0"/>
    </xf>
    <xf numFmtId="4" fontId="16" fillId="22" borderId="55" xfId="32" applyNumberFormat="1" applyFont="1" applyBorder="1" applyAlignment="1" applyProtection="1">
      <alignment horizontal="center" vertical="center" wrapText="1"/>
    </xf>
    <xf numFmtId="4" fontId="16" fillId="22" borderId="56" xfId="32" applyNumberFormat="1" applyFont="1" applyBorder="1" applyAlignment="1" applyProtection="1">
      <alignment horizontal="center" vertical="center" wrapText="1"/>
    </xf>
    <xf numFmtId="4" fontId="16" fillId="22" borderId="57" xfId="32" applyNumberFormat="1" applyFont="1" applyBorder="1" applyAlignment="1" applyProtection="1">
      <alignment horizontal="center" vertical="center" wrapText="1"/>
    </xf>
    <xf numFmtId="0" fontId="33" fillId="11" borderId="1" xfId="0" applyFont="1" applyFill="1" applyBorder="1" applyAlignment="1">
      <alignment horizontal="center" vertical="center" wrapText="1"/>
    </xf>
    <xf numFmtId="49" fontId="10" fillId="12" borderId="1" xfId="5" applyNumberFormat="1" applyFont="1" applyFill="1" applyBorder="1" applyAlignment="1">
      <alignment horizontal="left" vertical="center" wrapText="1"/>
      <protection hidden="1"/>
    </xf>
    <xf numFmtId="49" fontId="10" fillId="12" borderId="31" xfId="5" applyNumberFormat="1" applyFont="1" applyFill="1" applyBorder="1" applyAlignment="1">
      <alignment horizontal="left" vertical="center" wrapText="1"/>
      <protection hidden="1"/>
    </xf>
    <xf numFmtId="49" fontId="18" fillId="3" borderId="1" xfId="0" applyNumberFormat="1" applyFont="1" applyFill="1" applyBorder="1" applyAlignment="1" applyProtection="1">
      <alignment horizontal="left" vertical="center"/>
      <protection hidden="1"/>
    </xf>
    <xf numFmtId="49" fontId="18" fillId="3" borderId="1" xfId="5" applyNumberFormat="1" applyFont="1" applyFill="1" applyBorder="1" applyAlignment="1">
      <alignment horizontal="right" vertical="center" wrapText="1"/>
      <protection hidden="1"/>
    </xf>
    <xf numFmtId="49" fontId="22" fillId="3" borderId="1" xfId="0" applyNumberFormat="1" applyFont="1" applyFill="1" applyBorder="1" applyAlignment="1" applyProtection="1">
      <alignment horizontal="right" vertical="center"/>
      <protection hidden="1"/>
    </xf>
    <xf numFmtId="0" fontId="22" fillId="3" borderId="1" xfId="5" applyNumberFormat="1" applyFont="1" applyFill="1" applyBorder="1" applyAlignment="1">
      <alignment horizontal="left" wrapText="1"/>
      <protection hidden="1"/>
    </xf>
    <xf numFmtId="0" fontId="31" fillId="17" borderId="15" xfId="1" applyFont="1" applyFill="1" applyBorder="1" applyAlignment="1" applyProtection="1">
      <alignment horizontal="left" vertical="top" wrapText="1"/>
    </xf>
    <xf numFmtId="0" fontId="31" fillId="17" borderId="41" xfId="1" applyFont="1" applyFill="1" applyBorder="1" applyAlignment="1" applyProtection="1">
      <alignment horizontal="left" vertical="top" wrapText="1"/>
    </xf>
    <xf numFmtId="49" fontId="22" fillId="3" borderId="0" xfId="8" applyNumberFormat="1" applyFont="1" applyFill="1" applyAlignment="1" applyProtection="1">
      <alignment horizontal="center" vertical="center"/>
    </xf>
    <xf numFmtId="49" fontId="28" fillId="3" borderId="1" xfId="0" applyNumberFormat="1" applyFont="1" applyFill="1" applyBorder="1" applyAlignment="1" applyProtection="1">
      <alignment horizontal="center" vertical="center" wrapText="1"/>
      <protection hidden="1"/>
    </xf>
    <xf numFmtId="49" fontId="12" fillId="3" borderId="1" xfId="0" applyNumberFormat="1" applyFont="1" applyFill="1" applyBorder="1" applyAlignment="1" applyProtection="1">
      <alignment horizontal="center" vertical="center" wrapText="1"/>
      <protection hidden="1"/>
    </xf>
    <xf numFmtId="49" fontId="12" fillId="3" borderId="1" xfId="0" applyNumberFormat="1" applyFont="1" applyFill="1" applyBorder="1" applyAlignment="1" applyProtection="1">
      <alignment horizontal="center" vertical="center"/>
      <protection hidden="1"/>
    </xf>
    <xf numFmtId="49" fontId="32" fillId="3" borderId="1" xfId="0" applyNumberFormat="1" applyFont="1" applyFill="1" applyBorder="1" applyAlignment="1" applyProtection="1">
      <alignment horizontal="center" vertical="center"/>
      <protection hidden="1"/>
    </xf>
    <xf numFmtId="0" fontId="32" fillId="3" borderId="45" xfId="1" applyFont="1" applyFill="1" applyBorder="1" applyAlignment="1" applyProtection="1">
      <alignment horizontal="center" vertical="center"/>
    </xf>
    <xf numFmtId="0" fontId="32" fillId="3" borderId="11" xfId="1" applyFont="1" applyFill="1" applyBorder="1" applyAlignment="1" applyProtection="1">
      <alignment horizontal="center" vertical="center"/>
    </xf>
    <xf numFmtId="0" fontId="32" fillId="3" borderId="46" xfId="1" applyFont="1" applyFill="1" applyBorder="1" applyAlignment="1" applyProtection="1">
      <alignment horizontal="center" vertical="center"/>
    </xf>
    <xf numFmtId="0" fontId="18" fillId="3" borderId="0" xfId="1" applyFont="1" applyFill="1" applyAlignment="1" applyProtection="1">
      <alignment horizontal="center" vertical="center"/>
    </xf>
    <xf numFmtId="0" fontId="18" fillId="3" borderId="11" xfId="1" applyFont="1" applyFill="1" applyBorder="1" applyAlignment="1" applyProtection="1">
      <alignment horizontal="center" vertical="center"/>
    </xf>
    <xf numFmtId="0" fontId="17" fillId="2" borderId="14" xfId="1" applyFont="1" applyFill="1" applyBorder="1" applyAlignment="1" applyProtection="1">
      <alignment horizontal="left" vertical="center"/>
      <protection locked="0"/>
    </xf>
    <xf numFmtId="0" fontId="17" fillId="2" borderId="15" xfId="1" applyFont="1" applyFill="1" applyBorder="1" applyAlignment="1" applyProtection="1">
      <alignment horizontal="left" vertical="center"/>
      <protection locked="0"/>
    </xf>
    <xf numFmtId="0" fontId="17" fillId="2" borderId="41" xfId="1" applyFont="1" applyFill="1" applyBorder="1" applyAlignment="1" applyProtection="1">
      <alignment horizontal="left" vertical="center"/>
      <protection locked="0"/>
    </xf>
    <xf numFmtId="0" fontId="11" fillId="11" borderId="31" xfId="8" applyNumberFormat="1" applyFont="1" applyFill="1" applyBorder="1" applyAlignment="1" applyProtection="1">
      <alignment horizontal="center" vertical="center" wrapText="1"/>
    </xf>
    <xf numFmtId="0" fontId="11" fillId="11" borderId="42" xfId="8" applyNumberFormat="1" applyFont="1" applyFill="1" applyBorder="1" applyAlignment="1" applyProtection="1">
      <alignment horizontal="center" vertical="center"/>
    </xf>
    <xf numFmtId="49" fontId="47" fillId="12" borderId="1" xfId="0" applyNumberFormat="1" applyFont="1" applyFill="1" applyBorder="1" applyAlignment="1" applyProtection="1">
      <alignment horizontal="right" vertical="center"/>
      <protection hidden="1"/>
    </xf>
    <xf numFmtId="166" fontId="27" fillId="3" borderId="0" xfId="9" applyNumberFormat="1" applyFont="1" applyFill="1" applyBorder="1" applyAlignment="1" applyProtection="1">
      <alignment horizontal="center" vertical="center"/>
    </xf>
    <xf numFmtId="166" fontId="27" fillId="3" borderId="48" xfId="9" applyNumberFormat="1" applyFont="1" applyFill="1" applyBorder="1" applyAlignment="1" applyProtection="1">
      <alignment horizontal="center" vertical="center"/>
    </xf>
    <xf numFmtId="1" fontId="32" fillId="3" borderId="1" xfId="9" applyNumberFormat="1" applyFont="1" applyFill="1" applyAlignment="1" applyProtection="1">
      <alignment horizontal="right" vertical="center" wrapText="1"/>
    </xf>
    <xf numFmtId="0" fontId="25" fillId="3" borderId="0" xfId="0" applyFont="1" applyFill="1" applyAlignment="1">
      <alignment horizontal="center" vertical="center"/>
    </xf>
    <xf numFmtId="0" fontId="25" fillId="3" borderId="48" xfId="0" applyFont="1" applyFill="1" applyBorder="1" applyAlignment="1">
      <alignment horizontal="center" vertical="center"/>
    </xf>
    <xf numFmtId="4" fontId="27" fillId="3" borderId="0" xfId="5" applyNumberFormat="1" applyFill="1" applyAlignment="1">
      <alignment horizontal="center" vertical="center"/>
      <protection hidden="1"/>
    </xf>
    <xf numFmtId="4" fontId="18" fillId="3" borderId="47" xfId="5" applyNumberFormat="1" applyFont="1" applyFill="1" applyBorder="1" applyAlignment="1">
      <alignment horizontal="center" vertical="center"/>
      <protection hidden="1"/>
    </xf>
    <xf numFmtId="4" fontId="18" fillId="3" borderId="45" xfId="5" applyNumberFormat="1" applyFont="1" applyFill="1" applyBorder="1" applyAlignment="1">
      <alignment horizontal="center" vertical="center"/>
      <protection hidden="1"/>
    </xf>
    <xf numFmtId="49" fontId="18" fillId="3" borderId="0" xfId="5" applyNumberFormat="1" applyFont="1" applyFill="1" applyAlignment="1" applyProtection="1">
      <alignment horizontal="center" vertical="center"/>
    </xf>
    <xf numFmtId="49" fontId="18" fillId="3" borderId="48" xfId="5" applyNumberFormat="1" applyFont="1" applyFill="1" applyBorder="1" applyAlignment="1" applyProtection="1">
      <alignment horizontal="center" vertical="center"/>
    </xf>
    <xf numFmtId="4" fontId="9" fillId="3" borderId="14" xfId="9" applyNumberFormat="1" applyFont="1" applyFill="1" applyBorder="1" applyAlignment="1" applyProtection="1">
      <alignment horizontal="left" vertical="center"/>
    </xf>
    <xf numFmtId="4" fontId="9" fillId="3" borderId="41" xfId="9" applyNumberFormat="1" applyFont="1" applyFill="1" applyBorder="1" applyAlignment="1" applyProtection="1">
      <alignment horizontal="left" vertical="center"/>
    </xf>
    <xf numFmtId="4" fontId="27" fillId="3" borderId="43" xfId="5" applyNumberFormat="1" applyFill="1" applyBorder="1" applyAlignment="1">
      <alignment horizontal="center" vertical="center"/>
      <protection hidden="1"/>
    </xf>
    <xf numFmtId="4" fontId="27" fillId="3" borderId="44" xfId="5" applyNumberFormat="1" applyFill="1" applyBorder="1" applyAlignment="1">
      <alignment horizontal="center" vertical="center"/>
      <protection hidden="1"/>
    </xf>
    <xf numFmtId="4" fontId="27" fillId="3" borderId="45" xfId="5" applyNumberFormat="1" applyFill="1" applyBorder="1" applyAlignment="1">
      <alignment horizontal="center" vertical="center"/>
      <protection hidden="1"/>
    </xf>
    <xf numFmtId="4" fontId="27" fillId="3" borderId="46" xfId="5" applyNumberFormat="1" applyFill="1" applyBorder="1" applyAlignment="1">
      <alignment horizontal="center" vertical="center"/>
      <protection hidden="1"/>
    </xf>
    <xf numFmtId="0" fontId="22" fillId="3" borderId="47" xfId="8" applyNumberFormat="1" applyFont="1" applyFill="1" applyBorder="1" applyAlignment="1" applyProtection="1">
      <alignment horizontal="center" vertical="center"/>
    </xf>
    <xf numFmtId="0" fontId="61" fillId="17" borderId="15" xfId="0" applyFont="1" applyFill="1" applyBorder="1" applyAlignment="1">
      <alignment horizontal="left" vertical="center" wrapText="1"/>
    </xf>
    <xf numFmtId="0" fontId="17" fillId="17" borderId="15" xfId="0" applyFont="1" applyFill="1" applyBorder="1" applyAlignment="1">
      <alignment horizontal="left" vertical="center" wrapText="1"/>
    </xf>
    <xf numFmtId="0" fontId="17" fillId="17" borderId="41" xfId="0" applyFont="1" applyFill="1" applyBorder="1" applyAlignment="1">
      <alignment horizontal="left" vertical="center" wrapText="1"/>
    </xf>
    <xf numFmtId="49" fontId="10" fillId="3" borderId="45" xfId="17" applyNumberFormat="1" applyFont="1" applyFill="1" applyBorder="1" applyAlignment="1" applyProtection="1">
      <alignment horizontal="center" vertical="center" wrapText="1"/>
      <protection hidden="1"/>
    </xf>
    <xf numFmtId="49" fontId="10" fillId="3" borderId="11" xfId="17" applyNumberFormat="1" applyFont="1" applyFill="1" applyBorder="1" applyAlignment="1" applyProtection="1">
      <alignment horizontal="center" vertical="center" wrapText="1"/>
      <protection hidden="1"/>
    </xf>
    <xf numFmtId="49" fontId="10" fillId="3" borderId="46" xfId="17" applyNumberFormat="1" applyFont="1" applyFill="1" applyBorder="1" applyAlignment="1" applyProtection="1">
      <alignment horizontal="center" vertical="center" wrapText="1"/>
      <protection hidden="1"/>
    </xf>
    <xf numFmtId="0" fontId="21" fillId="11" borderId="31" xfId="0" applyFont="1" applyFill="1" applyBorder="1" applyAlignment="1">
      <alignment horizontal="center" vertical="center" wrapText="1"/>
    </xf>
    <xf numFmtId="0" fontId="21" fillId="11" borderId="42" xfId="0" applyFont="1" applyFill="1" applyBorder="1" applyAlignment="1">
      <alignment horizontal="center" vertical="center" wrapText="1"/>
    </xf>
    <xf numFmtId="49" fontId="22" fillId="0" borderId="1" xfId="17" applyNumberFormat="1" applyFont="1" applyBorder="1" applyAlignment="1">
      <alignment horizontal="left" vertical="center" wrapText="1"/>
      <protection locked="0"/>
    </xf>
    <xf numFmtId="49" fontId="22" fillId="0" borderId="14" xfId="17" applyNumberFormat="1" applyFont="1" applyBorder="1" applyAlignment="1">
      <alignment horizontal="left" vertical="center" wrapText="1"/>
      <protection locked="0"/>
    </xf>
    <xf numFmtId="49" fontId="22" fillId="0" borderId="1" xfId="16" applyNumberFormat="1" applyFont="1" applyBorder="1" applyAlignment="1" applyProtection="1">
      <alignment horizontal="left" vertical="center" wrapText="1"/>
      <protection locked="0"/>
    </xf>
    <xf numFmtId="49" fontId="22" fillId="0" borderId="14" xfId="16" applyNumberFormat="1" applyFont="1" applyBorder="1" applyAlignment="1" applyProtection="1">
      <alignment horizontal="left" vertical="center" wrapText="1"/>
      <protection locked="0"/>
    </xf>
    <xf numFmtId="49" fontId="17" fillId="19" borderId="14" xfId="17" applyNumberFormat="1" applyFont="1" applyFill="1" applyBorder="1" applyAlignment="1" applyProtection="1">
      <alignment horizontal="left" vertical="center" wrapText="1"/>
      <protection hidden="1"/>
    </xf>
    <xf numFmtId="49" fontId="17" fillId="19" borderId="15" xfId="17" applyNumberFormat="1" applyFont="1" applyFill="1" applyBorder="1" applyAlignment="1" applyProtection="1">
      <alignment horizontal="left" vertical="center" wrapText="1"/>
      <protection hidden="1"/>
    </xf>
    <xf numFmtId="49" fontId="17" fillId="19" borderId="46" xfId="17" applyNumberFormat="1" applyFont="1" applyFill="1" applyBorder="1" applyAlignment="1" applyProtection="1">
      <alignment horizontal="left" vertical="center" wrapText="1"/>
      <protection hidden="1"/>
    </xf>
    <xf numFmtId="0" fontId="21" fillId="2" borderId="43"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2" fontId="22" fillId="3" borderId="0" xfId="5" applyNumberFormat="1" applyFont="1" applyFill="1" applyAlignment="1">
      <alignment horizontal="center" vertical="center" wrapText="1"/>
      <protection hidden="1"/>
    </xf>
    <xf numFmtId="49" fontId="10" fillId="19" borderId="15" xfId="17" applyNumberFormat="1" applyFont="1" applyFill="1" applyBorder="1" applyAlignment="1" applyProtection="1">
      <alignment horizontal="left" vertical="center" wrapText="1"/>
      <protection hidden="1"/>
    </xf>
    <xf numFmtId="49" fontId="10" fillId="19" borderId="41" xfId="17" applyNumberFormat="1" applyFont="1" applyFill="1" applyBorder="1" applyAlignment="1" applyProtection="1">
      <alignment horizontal="left" vertical="center" wrapText="1"/>
      <protection hidden="1"/>
    </xf>
    <xf numFmtId="49" fontId="17" fillId="19" borderId="41" xfId="17" applyNumberFormat="1" applyFont="1" applyFill="1" applyBorder="1" applyAlignment="1" applyProtection="1">
      <alignment horizontal="left" vertical="center" wrapText="1"/>
      <protection hidden="1"/>
    </xf>
    <xf numFmtId="0" fontId="22" fillId="3" borderId="44" xfId="16" applyFont="1" applyFill="1" applyBorder="1" applyAlignment="1">
      <alignment horizontal="center" vertical="center" wrapText="1"/>
    </xf>
    <xf numFmtId="0" fontId="22" fillId="3" borderId="48" xfId="16" applyFont="1" applyFill="1" applyBorder="1" applyAlignment="1">
      <alignment horizontal="center" vertical="center" wrapText="1"/>
    </xf>
    <xf numFmtId="0" fontId="22" fillId="3" borderId="46" xfId="16" applyFont="1" applyFill="1" applyBorder="1" applyAlignment="1">
      <alignment horizontal="center" vertical="center" wrapText="1"/>
    </xf>
    <xf numFmtId="49" fontId="22" fillId="2" borderId="1" xfId="17" applyNumberFormat="1" applyFont="1" applyFill="1" applyBorder="1" applyAlignment="1">
      <alignment horizontal="left" vertical="center" wrapText="1"/>
      <protection locked="0"/>
    </xf>
    <xf numFmtId="49" fontId="22" fillId="2" borderId="14" xfId="17" applyNumberFormat="1" applyFont="1" applyFill="1" applyBorder="1" applyAlignment="1">
      <alignment horizontal="left" vertical="center" wrapText="1"/>
      <protection locked="0"/>
    </xf>
    <xf numFmtId="49" fontId="22" fillId="3" borderId="1" xfId="17" applyNumberFormat="1" applyFont="1" applyFill="1" applyBorder="1" applyAlignment="1" applyProtection="1">
      <alignment vertical="center" wrapText="1"/>
    </xf>
    <xf numFmtId="49" fontId="22" fillId="3" borderId="14" xfId="17" applyNumberFormat="1" applyFont="1" applyFill="1" applyBorder="1" applyAlignment="1" applyProtection="1">
      <alignment vertical="center" wrapText="1"/>
    </xf>
    <xf numFmtId="0" fontId="22" fillId="5" borderId="44" xfId="0" applyFont="1" applyFill="1" applyBorder="1" applyAlignment="1">
      <alignment horizontal="center" vertical="center" wrapText="1"/>
    </xf>
    <xf numFmtId="0" fontId="22" fillId="5" borderId="48" xfId="0" applyFont="1" applyFill="1" applyBorder="1" applyAlignment="1">
      <alignment horizontal="center" vertical="center" wrapText="1"/>
    </xf>
    <xf numFmtId="4" fontId="22" fillId="3" borderId="1" xfId="12" applyFont="1" applyFill="1" applyBorder="1" applyAlignment="1" applyProtection="1">
      <alignment horizontal="right" vertical="center" wrapText="1"/>
    </xf>
    <xf numFmtId="49" fontId="17" fillId="19" borderId="45" xfId="17" applyNumberFormat="1" applyFont="1" applyFill="1" applyBorder="1" applyAlignment="1" applyProtection="1">
      <alignment horizontal="left" vertical="center" wrapText="1"/>
      <protection hidden="1"/>
    </xf>
    <xf numFmtId="49" fontId="22" fillId="0" borderId="1" xfId="17" applyNumberFormat="1" applyFont="1" applyBorder="1" applyAlignment="1">
      <alignment vertical="center" wrapText="1"/>
      <protection locked="0"/>
    </xf>
    <xf numFmtId="49" fontId="22" fillId="0" borderId="14" xfId="17" applyNumberFormat="1" applyFont="1" applyBorder="1" applyAlignment="1">
      <alignment vertical="center" wrapText="1"/>
      <protection locked="0"/>
    </xf>
    <xf numFmtId="49" fontId="17" fillId="3" borderId="15" xfId="17" applyNumberFormat="1" applyFont="1" applyFill="1" applyBorder="1" applyAlignment="1" applyProtection="1">
      <alignment horizontal="center" vertical="center" wrapText="1"/>
      <protection hidden="1"/>
    </xf>
    <xf numFmtId="49" fontId="17" fillId="3" borderId="41" xfId="17" applyNumberFormat="1" applyFont="1" applyFill="1" applyBorder="1" applyAlignment="1" applyProtection="1">
      <alignment horizontal="center" vertical="center" wrapText="1"/>
      <protection hidden="1"/>
    </xf>
    <xf numFmtId="2" fontId="22" fillId="3" borderId="34" xfId="5" applyNumberFormat="1" applyFont="1" applyFill="1" applyBorder="1" applyAlignment="1">
      <alignment horizontal="center" vertical="center" wrapText="1"/>
      <protection hidden="1"/>
    </xf>
    <xf numFmtId="2" fontId="22" fillId="3" borderId="42" xfId="5" applyNumberFormat="1" applyFont="1" applyFill="1" applyBorder="1" applyAlignment="1">
      <alignment horizontal="center" vertical="center" wrapText="1"/>
      <protection hidden="1"/>
    </xf>
    <xf numFmtId="49" fontId="18" fillId="3" borderId="31" xfId="5" applyNumberFormat="1" applyFont="1" applyFill="1" applyBorder="1" applyAlignment="1">
      <alignment horizontal="center" vertical="center" wrapText="1"/>
      <protection hidden="1"/>
    </xf>
    <xf numFmtId="49" fontId="18" fillId="3" borderId="34" xfId="5" applyNumberFormat="1" applyFont="1" applyFill="1" applyBorder="1" applyAlignment="1">
      <alignment horizontal="center" vertical="center" wrapText="1"/>
      <protection hidden="1"/>
    </xf>
    <xf numFmtId="2" fontId="18" fillId="3" borderId="0" xfId="5" applyNumberFormat="1" applyFont="1" applyFill="1" applyAlignment="1">
      <alignment horizontal="center" vertical="center" wrapText="1"/>
      <protection hidden="1"/>
    </xf>
    <xf numFmtId="49" fontId="18" fillId="3" borderId="31" xfId="16" applyNumberFormat="1" applyFont="1" applyFill="1" applyBorder="1" applyAlignment="1" applyProtection="1">
      <alignment horizontal="center" vertical="center" wrapText="1"/>
      <protection hidden="1"/>
    </xf>
    <xf numFmtId="49" fontId="18" fillId="3" borderId="34" xfId="16" applyNumberFormat="1" applyFont="1" applyFill="1" applyBorder="1" applyAlignment="1" applyProtection="1">
      <alignment horizontal="center" vertical="center" wrapText="1"/>
      <protection hidden="1"/>
    </xf>
    <xf numFmtId="49" fontId="18" fillId="3" borderId="42" xfId="16" applyNumberFormat="1" applyFont="1" applyFill="1" applyBorder="1" applyAlignment="1" applyProtection="1">
      <alignment horizontal="center" vertical="center" wrapText="1"/>
      <protection hidden="1"/>
    </xf>
    <xf numFmtId="49" fontId="17" fillId="19" borderId="14" xfId="8" applyNumberFormat="1" applyFont="1" applyFill="1" applyBorder="1" applyAlignment="1" applyProtection="1">
      <alignment horizontal="left" vertical="center" wrapText="1"/>
    </xf>
    <xf numFmtId="49" fontId="17" fillId="19" borderId="15" xfId="8" applyNumberFormat="1" applyFont="1" applyFill="1" applyBorder="1" applyAlignment="1" applyProtection="1">
      <alignment horizontal="left" vertical="center" wrapText="1"/>
    </xf>
    <xf numFmtId="49" fontId="17" fillId="19" borderId="41" xfId="8" applyNumberFormat="1" applyFont="1" applyFill="1" applyBorder="1" applyAlignment="1" applyProtection="1">
      <alignment horizontal="left" vertical="center" wrapText="1"/>
    </xf>
    <xf numFmtId="49" fontId="20" fillId="19" borderId="1" xfId="8" applyNumberFormat="1" applyFont="1" applyFill="1" applyBorder="1" applyAlignment="1" applyProtection="1">
      <alignment horizontal="right" vertical="center" wrapText="1"/>
    </xf>
    <xf numFmtId="49" fontId="20" fillId="19" borderId="14" xfId="8" applyNumberFormat="1" applyFont="1" applyFill="1" applyBorder="1" applyAlignment="1" applyProtection="1">
      <alignment horizontal="right" vertical="center" wrapText="1"/>
    </xf>
    <xf numFmtId="49" fontId="20" fillId="19" borderId="15" xfId="8" applyNumberFormat="1" applyFont="1" applyFill="1" applyBorder="1" applyAlignment="1" applyProtection="1">
      <alignment horizontal="right" vertical="center" wrapText="1"/>
    </xf>
    <xf numFmtId="49" fontId="20" fillId="19" borderId="41" xfId="8" applyNumberFormat="1" applyFont="1" applyFill="1" applyBorder="1" applyAlignment="1" applyProtection="1">
      <alignment horizontal="right" vertical="center" wrapText="1"/>
    </xf>
    <xf numFmtId="49" fontId="22" fillId="3" borderId="14" xfId="17" applyNumberFormat="1" applyFont="1" applyFill="1" applyBorder="1" applyAlignment="1" applyProtection="1">
      <alignment horizontal="left" vertical="center" wrapText="1"/>
    </xf>
    <xf numFmtId="49" fontId="22" fillId="3" borderId="41" xfId="17" applyNumberFormat="1" applyFont="1" applyFill="1" applyBorder="1" applyAlignment="1" applyProtection="1">
      <alignment horizontal="left" vertical="center" wrapText="1"/>
    </xf>
    <xf numFmtId="49" fontId="22" fillId="3" borderId="1" xfId="16" applyNumberFormat="1" applyFont="1" applyFill="1" applyBorder="1" applyAlignment="1">
      <alignment horizontal="center" vertical="center" wrapText="1"/>
    </xf>
    <xf numFmtId="49" fontId="22" fillId="3" borderId="1" xfId="17" applyNumberFormat="1" applyFont="1" applyFill="1" applyBorder="1" applyAlignment="1">
      <alignment horizontal="right" vertical="center" wrapText="1"/>
      <protection locked="0"/>
    </xf>
    <xf numFmtId="0" fontId="22" fillId="3" borderId="1" xfId="0" applyFont="1" applyFill="1" applyBorder="1" applyAlignment="1" applyProtection="1">
      <alignment horizontal="right" vertical="center" wrapText="1"/>
      <protection locked="0"/>
    </xf>
    <xf numFmtId="49" fontId="20" fillId="19" borderId="14" xfId="17" applyNumberFormat="1" applyFont="1" applyFill="1" applyBorder="1" applyAlignment="1" applyProtection="1">
      <alignment horizontal="right" vertical="center" wrapText="1"/>
      <protection hidden="1"/>
    </xf>
    <xf numFmtId="49" fontId="20" fillId="19" borderId="15" xfId="17" applyNumberFormat="1" applyFont="1" applyFill="1" applyBorder="1" applyAlignment="1" applyProtection="1">
      <alignment horizontal="right" vertical="center" wrapText="1"/>
      <protection hidden="1"/>
    </xf>
    <xf numFmtId="49" fontId="20" fillId="19" borderId="41" xfId="17" applyNumberFormat="1" applyFont="1" applyFill="1" applyBorder="1" applyAlignment="1" applyProtection="1">
      <alignment horizontal="right" vertical="center" wrapText="1"/>
      <protection hidden="1"/>
    </xf>
    <xf numFmtId="49" fontId="22" fillId="3" borderId="34" xfId="17" applyNumberFormat="1" applyFont="1" applyFill="1" applyBorder="1" applyAlignment="1">
      <alignment horizontal="center" vertical="center" wrapText="1"/>
      <protection locked="0"/>
    </xf>
    <xf numFmtId="49" fontId="22" fillId="3" borderId="42" xfId="17" applyNumberFormat="1" applyFont="1" applyFill="1" applyBorder="1" applyAlignment="1">
      <alignment horizontal="center" vertical="center" wrapText="1"/>
      <protection locked="0"/>
    </xf>
    <xf numFmtId="49" fontId="17" fillId="19" borderId="1" xfId="17" applyNumberFormat="1" applyFont="1" applyFill="1" applyBorder="1" applyAlignment="1" applyProtection="1">
      <alignment horizontal="left" vertical="center" wrapText="1"/>
      <protection hidden="1"/>
    </xf>
    <xf numFmtId="0" fontId="22" fillId="3" borderId="0" xfId="0" applyFont="1" applyFill="1" applyAlignment="1">
      <alignment horizontal="center" vertical="center" wrapText="1"/>
    </xf>
    <xf numFmtId="2" fontId="17" fillId="19" borderId="1" xfId="5" applyNumberFormat="1" applyFont="1" applyFill="1" applyBorder="1" applyAlignment="1">
      <alignment horizontal="left" vertical="center" wrapText="1"/>
      <protection hidden="1"/>
    </xf>
    <xf numFmtId="49" fontId="22" fillId="0" borderId="15" xfId="17" applyNumberFormat="1" applyFont="1" applyBorder="1" applyAlignment="1">
      <alignment horizontal="left" vertical="center" wrapText="1"/>
      <protection locked="0"/>
    </xf>
    <xf numFmtId="49" fontId="10" fillId="19" borderId="1" xfId="17" applyNumberFormat="1" applyFont="1" applyFill="1" applyBorder="1" applyAlignment="1" applyProtection="1">
      <alignment horizontal="left" vertical="center" wrapText="1"/>
      <protection hidden="1"/>
    </xf>
    <xf numFmtId="49" fontId="20" fillId="19" borderId="1" xfId="17" applyNumberFormat="1" applyFont="1" applyFill="1" applyBorder="1" applyAlignment="1" applyProtection="1">
      <alignment horizontal="right" vertical="center" wrapText="1"/>
      <protection hidden="1"/>
    </xf>
    <xf numFmtId="49" fontId="22" fillId="2" borderId="1" xfId="17" applyNumberFormat="1" applyFont="1" applyFill="1" applyBorder="1" applyAlignment="1">
      <alignment vertical="center" wrapText="1"/>
      <protection locked="0"/>
    </xf>
    <xf numFmtId="49" fontId="22" fillId="3" borderId="42" xfId="17" applyNumberFormat="1" applyFont="1" applyFill="1" applyBorder="1" applyAlignment="1">
      <alignment vertical="center" wrapText="1"/>
      <protection locked="0"/>
    </xf>
    <xf numFmtId="49" fontId="22" fillId="3" borderId="1" xfId="17" applyNumberFormat="1" applyFont="1" applyFill="1" applyBorder="1" applyAlignment="1">
      <alignment vertical="center" wrapText="1"/>
      <protection locked="0"/>
    </xf>
    <xf numFmtId="0" fontId="22" fillId="3" borderId="0" xfId="16" applyFont="1" applyFill="1" applyAlignment="1">
      <alignment horizontal="center" vertical="center" wrapText="1"/>
    </xf>
    <xf numFmtId="49" fontId="17" fillId="19" borderId="43" xfId="17" applyNumberFormat="1" applyFont="1" applyFill="1" applyBorder="1" applyAlignment="1" applyProtection="1">
      <alignment horizontal="left" vertical="center" wrapText="1"/>
      <protection hidden="1"/>
    </xf>
    <xf numFmtId="49" fontId="17" fillId="19" borderId="6" xfId="17" applyNumberFormat="1" applyFont="1" applyFill="1" applyBorder="1" applyAlignment="1" applyProtection="1">
      <alignment horizontal="left" vertical="center" wrapText="1"/>
      <protection hidden="1"/>
    </xf>
    <xf numFmtId="49" fontId="17" fillId="19" borderId="44" xfId="17" applyNumberFormat="1" applyFont="1" applyFill="1" applyBorder="1" applyAlignment="1" applyProtection="1">
      <alignment horizontal="left" vertical="center" wrapText="1"/>
      <protection hidden="1"/>
    </xf>
    <xf numFmtId="0" fontId="28" fillId="3" borderId="1" xfId="16" applyFont="1" applyFill="1" applyBorder="1" applyAlignment="1" applyProtection="1">
      <alignment horizontal="right" vertical="center" wrapText="1"/>
      <protection hidden="1"/>
    </xf>
    <xf numFmtId="0" fontId="22" fillId="3" borderId="44" xfId="0" applyFont="1" applyFill="1" applyBorder="1" applyAlignment="1" applyProtection="1">
      <alignment horizontal="center" vertical="center" wrapText="1"/>
      <protection hidden="1"/>
    </xf>
    <xf numFmtId="0" fontId="22" fillId="3" borderId="0" xfId="0" applyFont="1" applyFill="1" applyAlignment="1" applyProtection="1">
      <alignment horizontal="center" vertical="center" wrapText="1"/>
      <protection hidden="1"/>
    </xf>
    <xf numFmtId="0" fontId="22" fillId="3" borderId="11" xfId="0" applyFont="1" applyFill="1" applyBorder="1" applyAlignment="1" applyProtection="1">
      <alignment horizontal="center" vertical="center" wrapText="1"/>
      <protection hidden="1"/>
    </xf>
    <xf numFmtId="0" fontId="22" fillId="3" borderId="6" xfId="16" applyFont="1" applyFill="1" applyBorder="1" applyAlignment="1">
      <alignment horizontal="center" vertical="center" wrapText="1"/>
    </xf>
    <xf numFmtId="49" fontId="22" fillId="3" borderId="42" xfId="17" applyNumberFormat="1" applyFont="1" applyFill="1" applyBorder="1" applyAlignment="1">
      <alignment horizontal="left" vertical="center" wrapText="1"/>
      <protection locked="0"/>
    </xf>
    <xf numFmtId="49" fontId="22" fillId="3" borderId="1" xfId="17" applyNumberFormat="1" applyFont="1" applyFill="1" applyBorder="1" applyAlignment="1">
      <alignment horizontal="left" vertical="center" wrapText="1"/>
      <protection locked="0"/>
    </xf>
    <xf numFmtId="49" fontId="10" fillId="19" borderId="15" xfId="17" applyNumberFormat="1" applyFont="1" applyFill="1" applyBorder="1" applyAlignment="1" applyProtection="1">
      <alignment horizontal="left" vertical="center" wrapText="1"/>
    </xf>
    <xf numFmtId="49" fontId="10" fillId="19" borderId="41" xfId="17" applyNumberFormat="1" applyFont="1" applyFill="1" applyBorder="1" applyAlignment="1" applyProtection="1">
      <alignment horizontal="left" vertical="center" wrapText="1"/>
    </xf>
    <xf numFmtId="0" fontId="12" fillId="2" borderId="6"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1" xfId="0" applyFont="1" applyFill="1" applyBorder="1" applyAlignment="1">
      <alignment horizontal="center" vertical="center" wrapText="1"/>
    </xf>
    <xf numFmtId="0" fontId="10" fillId="19" borderId="1" xfId="0" applyFont="1" applyFill="1" applyBorder="1" applyAlignment="1" applyProtection="1">
      <alignment horizontal="left" vertical="center" wrapText="1"/>
      <protection hidden="1"/>
    </xf>
    <xf numFmtId="49" fontId="22" fillId="0" borderId="31" xfId="17" applyNumberFormat="1" applyFont="1" applyBorder="1" applyAlignment="1">
      <alignment vertical="center" wrapText="1"/>
      <protection locked="0"/>
    </xf>
    <xf numFmtId="49" fontId="22" fillId="0" borderId="43" xfId="17" applyNumberFormat="1" applyFont="1" applyBorder="1" applyAlignment="1">
      <alignment vertical="center" wrapText="1"/>
      <protection locked="0"/>
    </xf>
    <xf numFmtId="49" fontId="18" fillId="3" borderId="44" xfId="12" applyNumberFormat="1" applyFont="1" applyFill="1" applyBorder="1" applyAlignment="1" applyProtection="1">
      <alignment horizontal="center" vertical="center" wrapText="1"/>
    </xf>
    <xf numFmtId="49" fontId="18" fillId="3" borderId="48" xfId="12" applyNumberFormat="1" applyFont="1" applyFill="1" applyBorder="1" applyAlignment="1" applyProtection="1">
      <alignment horizontal="center" vertical="center" wrapText="1"/>
    </xf>
    <xf numFmtId="49" fontId="18" fillId="3" borderId="14" xfId="17" applyNumberFormat="1" applyFont="1" applyFill="1" applyBorder="1" applyAlignment="1" applyProtection="1">
      <alignment horizontal="left" vertical="center" wrapText="1"/>
    </xf>
    <xf numFmtId="49" fontId="18" fillId="3" borderId="15" xfId="17" applyNumberFormat="1" applyFont="1" applyFill="1" applyBorder="1" applyAlignment="1" applyProtection="1">
      <alignment horizontal="left" vertical="center" wrapText="1"/>
    </xf>
    <xf numFmtId="49" fontId="22" fillId="3" borderId="15" xfId="17" applyNumberFormat="1" applyFont="1" applyFill="1" applyBorder="1" applyAlignment="1" applyProtection="1">
      <alignment horizontal="left" vertical="center" wrapText="1"/>
    </xf>
    <xf numFmtId="0" fontId="18" fillId="6" borderId="14" xfId="0" applyFont="1" applyFill="1" applyBorder="1" applyAlignment="1" applyProtection="1">
      <alignment horizontal="center" vertical="center"/>
      <protection hidden="1"/>
    </xf>
    <xf numFmtId="0" fontId="18" fillId="6" borderId="15" xfId="0" applyFont="1" applyFill="1" applyBorder="1" applyAlignment="1" applyProtection="1">
      <alignment horizontal="center" vertical="center"/>
      <protection hidden="1"/>
    </xf>
    <xf numFmtId="0" fontId="18" fillId="6" borderId="16" xfId="0" applyFont="1" applyFill="1" applyBorder="1" applyAlignment="1" applyProtection="1">
      <alignment horizontal="center" vertical="center"/>
      <protection hidden="1"/>
    </xf>
    <xf numFmtId="0" fontId="17" fillId="3" borderId="22" xfId="4" applyFont="1" applyFill="1" applyBorder="1" applyAlignment="1" applyProtection="1">
      <alignment horizontal="center" vertical="center"/>
      <protection hidden="1"/>
    </xf>
    <xf numFmtId="0" fontId="17" fillId="3" borderId="23" xfId="4" applyFont="1" applyFill="1" applyBorder="1" applyAlignment="1" applyProtection="1">
      <alignment horizontal="center" vertical="center"/>
      <protection hidden="1"/>
    </xf>
    <xf numFmtId="0" fontId="17" fillId="3" borderId="24" xfId="4" applyFont="1" applyFill="1" applyBorder="1" applyAlignment="1" applyProtection="1">
      <alignment horizontal="center" vertical="center"/>
      <protection hidden="1"/>
    </xf>
    <xf numFmtId="0" fontId="17" fillId="3" borderId="45" xfId="4" applyFont="1" applyFill="1" applyBorder="1" applyAlignment="1" applyProtection="1">
      <alignment horizontal="left" vertical="center" wrapText="1"/>
      <protection hidden="1"/>
    </xf>
    <xf numFmtId="0" fontId="17" fillId="3" borderId="11" xfId="4" applyFont="1" applyFill="1" applyBorder="1" applyAlignment="1" applyProtection="1">
      <alignment horizontal="left" vertical="center" wrapText="1"/>
      <protection hidden="1"/>
    </xf>
    <xf numFmtId="0" fontId="17" fillId="3" borderId="46" xfId="4" applyFont="1" applyFill="1" applyBorder="1" applyAlignment="1" applyProtection="1">
      <alignment horizontal="left" vertical="center" wrapText="1"/>
      <protection hidden="1"/>
    </xf>
    <xf numFmtId="0" fontId="15" fillId="17" borderId="2" xfId="4" applyFont="1" applyFill="1" applyBorder="1" applyAlignment="1" applyProtection="1">
      <alignment horizontal="left" vertical="center" wrapText="1"/>
      <protection hidden="1"/>
    </xf>
    <xf numFmtId="0" fontId="15" fillId="17" borderId="3" xfId="4" applyFont="1" applyFill="1" applyBorder="1" applyAlignment="1" applyProtection="1">
      <alignment horizontal="left" vertical="center" wrapText="1"/>
      <protection hidden="1"/>
    </xf>
    <xf numFmtId="0" fontId="15" fillId="17" borderId="4" xfId="4" applyFont="1" applyFill="1" applyBorder="1" applyAlignment="1" applyProtection="1">
      <alignment horizontal="left" vertical="center" wrapText="1"/>
      <protection hidden="1"/>
    </xf>
    <xf numFmtId="0" fontId="17" fillId="3" borderId="5" xfId="4" applyFont="1" applyFill="1" applyBorder="1" applyAlignment="1" applyProtection="1">
      <alignment horizontal="left" vertical="center" wrapText="1"/>
      <protection hidden="1"/>
    </xf>
    <xf numFmtId="0" fontId="17" fillId="3" borderId="6" xfId="4" applyFont="1" applyFill="1" applyBorder="1" applyAlignment="1" applyProtection="1">
      <alignment horizontal="left" vertical="center" wrapText="1"/>
      <protection hidden="1"/>
    </xf>
    <xf numFmtId="0" fontId="17" fillId="3" borderId="7" xfId="4" applyFont="1" applyFill="1" applyBorder="1" applyAlignment="1" applyProtection="1">
      <alignment horizontal="left" vertical="center" wrapText="1"/>
      <protection hidden="1"/>
    </xf>
    <xf numFmtId="0" fontId="18" fillId="3" borderId="2" xfId="4" applyFont="1" applyFill="1" applyBorder="1" applyAlignment="1" applyProtection="1">
      <alignment horizontal="left" vertical="center" wrapText="1"/>
      <protection hidden="1"/>
    </xf>
    <xf numFmtId="0" fontId="18" fillId="3" borderId="3" xfId="4" applyFont="1" applyFill="1" applyBorder="1" applyAlignment="1" applyProtection="1">
      <alignment horizontal="left" vertical="center" wrapText="1"/>
      <protection hidden="1"/>
    </xf>
    <xf numFmtId="0" fontId="18" fillId="3" borderId="4" xfId="4" applyFont="1" applyFill="1" applyBorder="1" applyAlignment="1" applyProtection="1">
      <alignment horizontal="left" vertical="center" wrapText="1"/>
      <protection hidden="1"/>
    </xf>
    <xf numFmtId="0" fontId="20" fillId="6" borderId="5" xfId="0" applyFont="1" applyFill="1" applyBorder="1" applyAlignment="1" applyProtection="1">
      <alignment horizontal="center" vertical="center"/>
      <protection hidden="1"/>
    </xf>
    <xf numFmtId="0" fontId="20" fillId="6" borderId="6" xfId="0" applyFont="1" applyFill="1" applyBorder="1" applyAlignment="1" applyProtection="1">
      <alignment horizontal="center" vertical="center"/>
      <protection hidden="1"/>
    </xf>
    <xf numFmtId="0" fontId="20" fillId="6" borderId="7" xfId="0" applyFont="1" applyFill="1" applyBorder="1" applyAlignment="1" applyProtection="1">
      <alignment horizontal="center" vertical="center"/>
      <protection hidden="1"/>
    </xf>
    <xf numFmtId="0" fontId="20" fillId="6" borderId="10" xfId="0" applyFont="1" applyFill="1" applyBorder="1" applyAlignment="1" applyProtection="1">
      <alignment horizontal="center" vertical="center"/>
      <protection hidden="1"/>
    </xf>
    <xf numFmtId="0" fontId="20" fillId="6" borderId="11" xfId="0" applyFont="1" applyFill="1" applyBorder="1" applyAlignment="1" applyProtection="1">
      <alignment horizontal="center" vertical="center"/>
      <protection hidden="1"/>
    </xf>
    <xf numFmtId="0" fontId="20" fillId="6" borderId="12" xfId="0" applyFont="1" applyFill="1" applyBorder="1" applyAlignment="1" applyProtection="1">
      <alignment horizontal="center" vertical="center"/>
      <protection hidden="1"/>
    </xf>
    <xf numFmtId="0" fontId="12" fillId="6" borderId="5" xfId="0" applyFont="1" applyFill="1" applyBorder="1" applyAlignment="1" applyProtection="1">
      <alignment horizontal="center" vertical="center"/>
      <protection hidden="1"/>
    </xf>
    <xf numFmtId="0" fontId="12" fillId="6" borderId="6" xfId="0" applyFont="1" applyFill="1" applyBorder="1" applyAlignment="1" applyProtection="1">
      <alignment horizontal="center" vertical="center"/>
      <protection hidden="1"/>
    </xf>
    <xf numFmtId="0" fontId="12" fillId="6" borderId="7" xfId="0" applyFont="1" applyFill="1" applyBorder="1" applyAlignment="1" applyProtection="1">
      <alignment horizontal="center" vertical="center"/>
      <protection hidden="1"/>
    </xf>
    <xf numFmtId="0" fontId="12" fillId="6" borderId="10" xfId="0" applyFont="1" applyFill="1" applyBorder="1" applyAlignment="1" applyProtection="1">
      <alignment horizontal="center" vertical="center"/>
      <protection hidden="1"/>
    </xf>
    <xf numFmtId="0" fontId="12" fillId="6" borderId="11" xfId="0" applyFont="1" applyFill="1" applyBorder="1" applyAlignment="1" applyProtection="1">
      <alignment horizontal="center" vertical="center"/>
      <protection hidden="1"/>
    </xf>
    <xf numFmtId="0" fontId="12" fillId="6" borderId="12" xfId="0" applyFont="1" applyFill="1" applyBorder="1" applyAlignment="1" applyProtection="1">
      <alignment horizontal="center" vertical="center"/>
      <protection hidden="1"/>
    </xf>
    <xf numFmtId="0" fontId="16" fillId="0" borderId="47" xfId="4" applyFont="1" applyFill="1" applyBorder="1" applyAlignment="1" applyProtection="1">
      <alignment horizontal="center" vertical="center" wrapText="1"/>
      <protection hidden="1"/>
    </xf>
    <xf numFmtId="0" fontId="16" fillId="0" borderId="0" xfId="4" applyFont="1" applyFill="1" applyBorder="1" applyAlignment="1" applyProtection="1">
      <alignment horizontal="center" vertical="center" wrapText="1"/>
      <protection hidden="1"/>
    </xf>
    <xf numFmtId="0" fontId="16" fillId="0" borderId="0" xfId="4" applyFont="1" applyFill="1" applyAlignment="1" applyProtection="1">
      <alignment horizontal="center" vertical="center" wrapText="1"/>
      <protection hidden="1"/>
    </xf>
    <xf numFmtId="2" fontId="11" fillId="3" borderId="14" xfId="3" applyFont="1" applyFill="1" applyBorder="1" applyAlignment="1">
      <alignment horizontal="left" vertical="top"/>
    </xf>
    <xf numFmtId="2" fontId="11" fillId="3" borderId="15" xfId="3" applyFont="1" applyFill="1" applyBorder="1" applyAlignment="1">
      <alignment horizontal="left" vertical="top"/>
    </xf>
    <xf numFmtId="2" fontId="11" fillId="3" borderId="41" xfId="3" applyFont="1" applyFill="1" applyBorder="1" applyAlignment="1">
      <alignment horizontal="left" vertical="top"/>
    </xf>
    <xf numFmtId="2" fontId="2" fillId="17" borderId="1" xfId="3" applyFont="1" applyFill="1" applyBorder="1" applyAlignment="1">
      <alignment horizontal="left" vertical="center"/>
    </xf>
    <xf numFmtId="2" fontId="12" fillId="3" borderId="14" xfId="3" applyFont="1" applyFill="1" applyBorder="1" applyAlignment="1">
      <alignment horizontal="center" vertical="top"/>
    </xf>
    <xf numFmtId="2" fontId="12" fillId="3" borderId="15" xfId="3" applyFont="1" applyFill="1" applyBorder="1" applyAlignment="1">
      <alignment horizontal="center" vertical="top"/>
    </xf>
    <xf numFmtId="2" fontId="12" fillId="3" borderId="41" xfId="3" applyFont="1" applyFill="1" applyBorder="1" applyAlignment="1">
      <alignment horizontal="center" vertical="top"/>
    </xf>
    <xf numFmtId="0" fontId="8" fillId="3" borderId="34" xfId="2" applyFill="1" applyBorder="1" applyAlignment="1">
      <alignment vertical="top" wrapText="1"/>
    </xf>
  </cellXfs>
  <cellStyles count="33">
    <cellStyle name="AAA nix" xfId="27"/>
    <cellStyle name="AAnix" xfId="17"/>
    <cellStyle name="AUSFÜLLER" xfId="6"/>
    <cellStyle name="AUSFÜLLER  22" xfId="9"/>
    <cellStyle name="Ausfüller Blau ohne Schutz mit Rahmen" xfId="14"/>
    <cellStyle name="Ausfüller Blau ohne Schutz mit Rahmen 2013" xfId="10"/>
    <cellStyle name="AUSFÜLLER KONTROLLE OHNE" xfId="7"/>
    <cellStyle name="AUSFÜLLER KONTROLLE OHNE 1" xfId="31"/>
    <cellStyle name="AUSFÜLLER KONTROLLE OHNE Schutz" xfId="28"/>
    <cellStyle name="Ausfüller ohne Schutz" xfId="12"/>
    <cellStyle name="Ausfüller ohne Schutz  NEU" xfId="19"/>
    <cellStyle name="Ausfüller ohne Schutz  NEU 1" xfId="20"/>
    <cellStyle name="Ausfüller ohne Schutz 1" xfId="30"/>
    <cellStyle name="Ausfüller weiß" xfId="8"/>
    <cellStyle name="Berechnung" xfId="32" builtinId="22"/>
    <cellStyle name="Ergebnis fett" xfId="15"/>
    <cellStyle name="Kontrolle" xfId="24"/>
    <cellStyle name="Kontrolle Ende" xfId="26"/>
    <cellStyle name="Link" xfId="2" builtinId="8"/>
    <cellStyle name="RST" xfId="18"/>
    <cellStyle name="Schutz" xfId="5"/>
    <cellStyle name="Standard" xfId="0" builtinId="0"/>
    <cellStyle name="Standard_00 Filmkalkulation Projektentwicklung.xls" xfId="3"/>
    <cellStyle name="Standard_03 Kalkulation Film Herstellung Firmen Anstellung (Version 1).xls" xfId="4"/>
    <cellStyle name="Standard_03A Kalkulation Film Herstellung Firmen Anstellung_Coproduction.xls" xfId="16"/>
    <cellStyle name="Standard_Finanzierungsplan" xfId="11"/>
    <cellStyle name="Überschrift" xfId="1" builtinId="15"/>
    <cellStyle name="Verknüpfte Zellen 1" xfId="22"/>
    <cellStyle name="Zahl" xfId="23"/>
    <cellStyle name="Zahl 2 gesperrt" xfId="21"/>
    <cellStyle name="Zahl Ergebnis" xfId="13"/>
    <cellStyle name="Zahl ohne 0" xfId="29"/>
    <cellStyle name="Zahl ohne Null" xfId="25"/>
  </cellStyles>
  <dxfs count="4">
    <dxf>
      <fill>
        <patternFill>
          <bgColor indexed="11"/>
        </patternFill>
      </fill>
    </dxf>
    <dxf>
      <fill>
        <patternFill>
          <fgColor indexed="16"/>
          <bgColor indexed="46"/>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CCFFCC"/>
      <color rgb="FF0000FF"/>
      <color rgb="FFCCCC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3175</xdr:colOff>
      <xdr:row>1</xdr:row>
      <xdr:rowOff>0</xdr:rowOff>
    </xdr:from>
    <xdr:to>
      <xdr:col>0</xdr:col>
      <xdr:colOff>28575</xdr:colOff>
      <xdr:row>1</xdr:row>
      <xdr:rowOff>111760</xdr:rowOff>
    </xdr:to>
    <xdr:sp macro="" textlink="">
      <xdr:nvSpPr>
        <xdr:cNvPr id="2" name="AutoShape 1" descr=":clear.gif">
          <a:extLst>
            <a:ext uri="{FF2B5EF4-FFF2-40B4-BE49-F238E27FC236}">
              <a16:creationId xmlns:a16="http://schemas.microsoft.com/office/drawing/2014/main" id="{00000000-0008-0000-0900-000052380000}"/>
            </a:ext>
          </a:extLst>
        </xdr:cNvPr>
        <xdr:cNvSpPr>
          <a:spLocks noChangeAspect="1" noChangeArrowheads="1"/>
        </xdr:cNvSpPr>
      </xdr:nvSpPr>
      <xdr:spPr bwMode="auto">
        <a:xfrm>
          <a:off x="3175" y="400050"/>
          <a:ext cx="25400" cy="1117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10009500" TargetMode="External"/><Relationship Id="rId2" Type="http://schemas.openxmlformats.org/officeDocument/2006/relationships/hyperlink" Target="https://www.ris.bka.gv.at/GeltendeFassung.wxe?Abfrage=Bundesnormen&amp;Gesetzesnummer=10009667" TargetMode="External"/><Relationship Id="rId1" Type="http://schemas.openxmlformats.org/officeDocument/2006/relationships/hyperlink" Target="https://www.bmkoes.gv.at/Kunst-und-Kultur/service-kunst-und-kultur/foerderungen/formulare-und-infoblaetter.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bmkoes.gv.at/Kunst-und-Kultur/service-kunst-und-kultur/foerderungen/formulare-und-infoblaetter.html" TargetMode="External"/><Relationship Id="rId2" Type="http://schemas.openxmlformats.org/officeDocument/2006/relationships/hyperlink" Target="https://www.lafc.at/news/?ggid=3&amp;aid=599&amp;cp=0&amp;jahr=2020&amp;region=0" TargetMode="External"/><Relationship Id="rId1" Type="http://schemas.openxmlformats.org/officeDocument/2006/relationships/hyperlink" Target="https://www.umweltzeichen.at/de/produkte/filmproduktion/klimaschutz-beim-film"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umweltzeichen.at/de/produkte/filmproduktion/klimaschutz-beim-film" TargetMode="External"/><Relationship Id="rId7" Type="http://schemas.openxmlformats.org/officeDocument/2006/relationships/printerSettings" Target="../printerSettings/printerSettings6.bin"/><Relationship Id="rId2" Type="http://schemas.openxmlformats.org/officeDocument/2006/relationships/hyperlink" Target="https://www.ris.bka.gv.at/GeltendeFassung.wxe?Abfrage=Bundesnormen&amp;Gesetzesnummer=10009500" TargetMode="External"/><Relationship Id="rId1" Type="http://schemas.openxmlformats.org/officeDocument/2006/relationships/hyperlink" Target="https://www.ris.bka.gv.at/GeltendeFassung.wxe?Abfrage=Bundesnormen&amp;Gesetzesnummer=10009667" TargetMode="External"/><Relationship Id="rId6" Type="http://schemas.openxmlformats.org/officeDocument/2006/relationships/hyperlink" Target="https://www.bmkoes.gv.at/Kunst-und-Kultur/service-kunst-und-kultur/foerderungen/formulare-und-infoblaetter.html" TargetMode="External"/><Relationship Id="rId5" Type="http://schemas.openxmlformats.org/officeDocument/2006/relationships/hyperlink" Target="https://www.bmkoes.gv.at/Kunst-und-Kultur/service-kunst-und-kultur/foerderungen/formulare-und-infoblaetter.html" TargetMode="External"/><Relationship Id="rId4" Type="http://schemas.openxmlformats.org/officeDocument/2006/relationships/hyperlink" Target="https://www.lafc.at/news/?ggid=3&amp;aid=599&amp;cp=0&amp;jahr=2020&amp;region=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57"/>
  <sheetViews>
    <sheetView tabSelected="1" zoomScale="90" zoomScaleNormal="90" workbookViewId="0">
      <selection activeCell="A50" sqref="A50"/>
    </sheetView>
  </sheetViews>
  <sheetFormatPr baseColWidth="10" defaultColWidth="13" defaultRowHeight="15.75"/>
  <cols>
    <col min="1" max="1" width="159.140625" style="167" bestFit="1" customWidth="1"/>
    <col min="2" max="2" width="20.5703125" style="167" customWidth="1"/>
    <col min="3" max="16384" width="13" style="167"/>
  </cols>
  <sheetData>
    <row r="1" spans="1:1" ht="57.95" customHeight="1">
      <c r="A1" s="276" t="s">
        <v>0</v>
      </c>
    </row>
    <row r="2" spans="1:1">
      <c r="A2" s="277"/>
    </row>
    <row r="3" spans="1:1">
      <c r="A3" s="278" t="s">
        <v>595</v>
      </c>
    </row>
    <row r="4" spans="1:1">
      <c r="A4" s="278" t="s">
        <v>1</v>
      </c>
    </row>
    <row r="5" spans="1:1">
      <c r="A5" s="278"/>
    </row>
    <row r="6" spans="1:1">
      <c r="A6" s="279" t="s">
        <v>2</v>
      </c>
    </row>
    <row r="7" spans="1:1">
      <c r="A7" s="279"/>
    </row>
    <row r="8" spans="1:1">
      <c r="A8" s="278" t="s">
        <v>3</v>
      </c>
    </row>
    <row r="9" spans="1:1">
      <c r="A9" s="278" t="s">
        <v>4</v>
      </c>
    </row>
    <row r="10" spans="1:1">
      <c r="A10" s="278"/>
    </row>
    <row r="11" spans="1:1" ht="31.5">
      <c r="A11" s="278" t="s">
        <v>622</v>
      </c>
    </row>
    <row r="12" spans="1:1">
      <c r="A12" s="278"/>
    </row>
    <row r="13" spans="1:1">
      <c r="A13" s="81" t="s">
        <v>5</v>
      </c>
    </row>
    <row r="14" spans="1:1">
      <c r="A14" s="278" t="s">
        <v>623</v>
      </c>
    </row>
    <row r="15" spans="1:1">
      <c r="A15" s="81" t="s">
        <v>6</v>
      </c>
    </row>
    <row r="16" spans="1:1">
      <c r="A16" s="81"/>
    </row>
    <row r="17" spans="1:1" ht="31.5">
      <c r="A17" s="84" t="s">
        <v>7</v>
      </c>
    </row>
    <row r="18" spans="1:1">
      <c r="A18" s="81"/>
    </row>
    <row r="19" spans="1:1">
      <c r="A19" s="84" t="s">
        <v>8</v>
      </c>
    </row>
    <row r="20" spans="1:1" ht="31.5">
      <c r="A20" s="81" t="s">
        <v>9</v>
      </c>
    </row>
    <row r="21" spans="1:1">
      <c r="A21" s="81"/>
    </row>
    <row r="22" spans="1:1">
      <c r="A22" s="375" t="s">
        <v>619</v>
      </c>
    </row>
    <row r="23" spans="1:1">
      <c r="A23" s="375" t="s">
        <v>620</v>
      </c>
    </row>
    <row r="24" spans="1:1">
      <c r="A24" s="375" t="s">
        <v>621</v>
      </c>
    </row>
    <row r="25" spans="1:1">
      <c r="A25" s="81"/>
    </row>
    <row r="26" spans="1:1">
      <c r="A26" s="84" t="s">
        <v>653</v>
      </c>
    </row>
    <row r="27" spans="1:1">
      <c r="A27" s="81"/>
    </row>
    <row r="28" spans="1:1">
      <c r="A28" s="84" t="s">
        <v>10</v>
      </c>
    </row>
    <row r="29" spans="1:1">
      <c r="A29" s="81" t="s">
        <v>11</v>
      </c>
    </row>
    <row r="30" spans="1:1" ht="31.5">
      <c r="A30" s="81" t="s">
        <v>652</v>
      </c>
    </row>
    <row r="31" spans="1:1">
      <c r="A31" s="81" t="s">
        <v>12</v>
      </c>
    </row>
    <row r="32" spans="1:1" ht="17.25" customHeight="1">
      <c r="A32" s="84" t="s">
        <v>13</v>
      </c>
    </row>
    <row r="33" spans="1:7">
      <c r="A33" s="81"/>
    </row>
    <row r="34" spans="1:7">
      <c r="A34" s="84" t="s">
        <v>14</v>
      </c>
    </row>
    <row r="35" spans="1:7">
      <c r="A35" s="81" t="s">
        <v>15</v>
      </c>
    </row>
    <row r="36" spans="1:7" ht="31.5">
      <c r="A36" s="81" t="s">
        <v>16</v>
      </c>
    </row>
    <row r="37" spans="1:7">
      <c r="A37" s="84" t="s">
        <v>17</v>
      </c>
    </row>
    <row r="38" spans="1:7">
      <c r="A38" s="81"/>
    </row>
    <row r="39" spans="1:7">
      <c r="A39" s="84" t="s">
        <v>18</v>
      </c>
    </row>
    <row r="40" spans="1:7" ht="31.5">
      <c r="A40" s="81" t="s">
        <v>19</v>
      </c>
    </row>
    <row r="41" spans="1:7">
      <c r="A41" s="81" t="s">
        <v>20</v>
      </c>
    </row>
    <row r="42" spans="1:7">
      <c r="A42" s="81"/>
    </row>
    <row r="43" spans="1:7" ht="47.25">
      <c r="A43" s="81" t="s">
        <v>662</v>
      </c>
    </row>
    <row r="44" spans="1:7">
      <c r="A44" s="81"/>
      <c r="G44" s="280"/>
    </row>
    <row r="45" spans="1:7">
      <c r="A45" s="84" t="s">
        <v>21</v>
      </c>
    </row>
    <row r="46" spans="1:7">
      <c r="A46" s="261" t="s">
        <v>663</v>
      </c>
      <c r="G46" s="280"/>
    </row>
    <row r="47" spans="1:7">
      <c r="A47" s="81" t="s">
        <v>22</v>
      </c>
    </row>
    <row r="48" spans="1:7">
      <c r="A48" s="281" t="s">
        <v>23</v>
      </c>
    </row>
    <row r="49" spans="1:1">
      <c r="A49" s="84" t="s">
        <v>24</v>
      </c>
    </row>
    <row r="50" spans="1:1">
      <c r="A50" s="281" t="s">
        <v>25</v>
      </c>
    </row>
    <row r="51" spans="1:1">
      <c r="A51" s="81"/>
    </row>
    <row r="52" spans="1:1">
      <c r="A52" s="84" t="s">
        <v>26</v>
      </c>
    </row>
    <row r="53" spans="1:1">
      <c r="A53" s="81" t="s">
        <v>27</v>
      </c>
    </row>
    <row r="54" spans="1:1">
      <c r="A54" s="81" t="s">
        <v>28</v>
      </c>
    </row>
    <row r="55" spans="1:1">
      <c r="A55" s="81" t="s">
        <v>29</v>
      </c>
    </row>
    <row r="56" spans="1:1">
      <c r="A56" s="81" t="s">
        <v>30</v>
      </c>
    </row>
    <row r="57" spans="1:1" ht="18.75" customHeight="1">
      <c r="A57" s="94"/>
    </row>
  </sheetData>
  <sheetProtection algorithmName="SHA-512" hashValue="ugWlUQo0G8RZCtQGvenS8q2tAVvwhZirReGGXXF/m4xRCnLrxR+rnaRJczM8Rh04gP7OkruQNJ3qackvgCdHJA==" saltValue="Slm7mpyNwgLKsqStMAmIKA==" spinCount="100000" sheet="1" objects="1" scenarios="1"/>
  <conditionalFormatting sqref="A25:A29 A1:A21 A31:A57">
    <cfRule type="expression" dxfId="3" priority="2">
      <formula>CELL("Schutz",A1)=0</formula>
    </cfRule>
  </conditionalFormatting>
  <conditionalFormatting sqref="A30">
    <cfRule type="expression" dxfId="2" priority="1">
      <formula>CELL("Schutz",A30)=0</formula>
    </cfRule>
  </conditionalFormatting>
  <hyperlinks>
    <hyperlink ref="A46" r:id="rId1"/>
    <hyperlink ref="A48" r:id="rId2"/>
    <hyperlink ref="A50" r:id="rId3"/>
  </hyperlinks>
  <pageMargins left="0.25" right="0.25" top="0.75" bottom="0.75" header="0.3" footer="0.3"/>
  <pageSetup paperSize="9" scale="62"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23"/>
  <sheetViews>
    <sheetView zoomScaleNormal="100" workbookViewId="0">
      <selection activeCell="B2" sqref="B2"/>
    </sheetView>
  </sheetViews>
  <sheetFormatPr baseColWidth="10" defaultColWidth="10.85546875" defaultRowHeight="15.75"/>
  <cols>
    <col min="1" max="1" width="54.42578125" style="38" customWidth="1"/>
    <col min="2" max="2" width="74.140625" style="38" customWidth="1"/>
    <col min="3" max="16384" width="10.85546875" style="38"/>
  </cols>
  <sheetData>
    <row r="1" spans="1:2" ht="62.1" customHeight="1">
      <c r="A1" s="269" t="s">
        <v>593</v>
      </c>
      <c r="B1" s="270" t="s">
        <v>31</v>
      </c>
    </row>
    <row r="2" spans="1:2" ht="39.950000000000003" customHeight="1">
      <c r="A2" s="271" t="s">
        <v>32</v>
      </c>
      <c r="B2" s="311"/>
    </row>
    <row r="3" spans="1:2" ht="39.950000000000003" customHeight="1">
      <c r="A3" s="272" t="s">
        <v>33</v>
      </c>
      <c r="B3" s="310"/>
    </row>
    <row r="4" spans="1:2" ht="39.950000000000003" customHeight="1">
      <c r="A4" s="273" t="s">
        <v>34</v>
      </c>
      <c r="B4" s="310"/>
    </row>
    <row r="5" spans="1:2" ht="39.950000000000003" customHeight="1">
      <c r="A5" s="273" t="s">
        <v>35</v>
      </c>
      <c r="B5" s="310"/>
    </row>
    <row r="6" spans="1:2" ht="39.950000000000003" customHeight="1">
      <c r="A6" s="273" t="s">
        <v>36</v>
      </c>
      <c r="B6" s="310"/>
    </row>
    <row r="7" spans="1:2" ht="39.950000000000003" customHeight="1">
      <c r="A7" s="274" t="s">
        <v>37</v>
      </c>
      <c r="B7" s="346"/>
    </row>
    <row r="8" spans="1:2" ht="39.950000000000003" customHeight="1">
      <c r="A8" s="273" t="s">
        <v>38</v>
      </c>
      <c r="B8" s="310"/>
    </row>
    <row r="9" spans="1:2" ht="39.950000000000003" customHeight="1">
      <c r="A9" s="273" t="s">
        <v>39</v>
      </c>
      <c r="B9" s="310"/>
    </row>
    <row r="10" spans="1:2" ht="39.950000000000003" customHeight="1">
      <c r="A10" s="273" t="s">
        <v>40</v>
      </c>
      <c r="B10" s="310"/>
    </row>
    <row r="11" spans="1:2" ht="39.950000000000003" customHeight="1">
      <c r="A11" s="273" t="s">
        <v>41</v>
      </c>
      <c r="B11" s="310"/>
    </row>
    <row r="12" spans="1:2" ht="39.950000000000003" customHeight="1">
      <c r="A12" s="273" t="s">
        <v>42</v>
      </c>
      <c r="B12" s="310"/>
    </row>
    <row r="13" spans="1:2" ht="38.25">
      <c r="A13" s="274" t="s">
        <v>43</v>
      </c>
      <c r="B13" s="346"/>
    </row>
    <row r="14" spans="1:2" ht="39.950000000000003" customHeight="1">
      <c r="A14" s="273" t="s">
        <v>44</v>
      </c>
      <c r="B14" s="310"/>
    </row>
    <row r="15" spans="1:2" ht="39.950000000000003" customHeight="1">
      <c r="A15" s="273" t="s">
        <v>624</v>
      </c>
      <c r="B15" s="310"/>
    </row>
    <row r="16" spans="1:2" ht="39.950000000000003" customHeight="1">
      <c r="A16" s="273" t="s">
        <v>625</v>
      </c>
      <c r="B16" s="310"/>
    </row>
    <row r="17" spans="1:2" ht="39.950000000000003" customHeight="1">
      <c r="A17" s="273" t="s">
        <v>45</v>
      </c>
      <c r="B17" s="310"/>
    </row>
    <row r="18" spans="1:2">
      <c r="A18" s="274" t="s">
        <v>46</v>
      </c>
      <c r="B18" s="347"/>
    </row>
    <row r="19" spans="1:2" ht="39.950000000000003" customHeight="1">
      <c r="A19" s="273" t="s">
        <v>47</v>
      </c>
      <c r="B19" s="202"/>
    </row>
    <row r="20" spans="1:2" ht="39.950000000000003" customHeight="1">
      <c r="A20" s="273" t="s">
        <v>48</v>
      </c>
      <c r="B20" s="202"/>
    </row>
    <row r="21" spans="1:2" ht="39.950000000000003" customHeight="1">
      <c r="A21" s="273" t="s">
        <v>49</v>
      </c>
      <c r="B21" s="202"/>
    </row>
    <row r="22" spans="1:2">
      <c r="A22" s="382"/>
      <c r="B22" s="383"/>
    </row>
    <row r="23" spans="1:2" ht="47.45" customHeight="1">
      <c r="A23" s="348" t="s">
        <v>597</v>
      </c>
      <c r="B23" s="275"/>
    </row>
  </sheetData>
  <sheetProtection algorithmName="SHA-512" hashValue="3XExf6dFeffn+sRW7FwR1wM8JJYMm+goHqSlhdSeNb8J3uhP96poaEJ7Cb79p9e4sCmGCGvNZqxH5c3v2YAJpg==" saltValue="WyUM7gMDs2x8AK1qrjWQ8Q==" spinCount="100000" sheet="1" selectLockedCells="1"/>
  <mergeCells count="1">
    <mergeCell ref="A22:B22"/>
  </mergeCells>
  <pageMargins left="0.25" right="0.25"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AF838"/>
  <sheetViews>
    <sheetView zoomScale="90" zoomScaleNormal="90" workbookViewId="0">
      <selection activeCell="D15" sqref="D15"/>
    </sheetView>
  </sheetViews>
  <sheetFormatPr baseColWidth="10" defaultColWidth="12.42578125" defaultRowHeight="15.75"/>
  <cols>
    <col min="1" max="1" width="7" style="45" bestFit="1" customWidth="1"/>
    <col min="2" max="2" width="66.85546875" style="40" bestFit="1" customWidth="1"/>
    <col min="3" max="3" width="16.5703125" style="40" bestFit="1" customWidth="1"/>
    <col min="4" max="4" width="17.5703125" style="40" bestFit="1" customWidth="1"/>
    <col min="5" max="5" width="16.42578125" style="40" bestFit="1" customWidth="1"/>
    <col min="6" max="6" width="16.42578125" style="40" customWidth="1"/>
    <col min="7" max="7" width="2.42578125" style="40" customWidth="1"/>
    <col min="8" max="8" width="18.5703125" style="40" customWidth="1"/>
    <col min="9" max="9" width="15.85546875" style="39" customWidth="1"/>
    <col min="10" max="10" width="16.7109375" style="39" customWidth="1"/>
    <col min="11" max="11" width="15.85546875" style="39" customWidth="1"/>
    <col min="12" max="12" width="15.5703125" style="39" customWidth="1"/>
    <col min="13" max="13" width="18.7109375" style="39" customWidth="1"/>
    <col min="14" max="14" width="15.85546875" style="39" customWidth="1"/>
    <col min="15" max="15" width="15.5703125" style="39" customWidth="1"/>
    <col min="16" max="16" width="15.85546875" style="39" customWidth="1"/>
    <col min="17" max="32" width="12.42578125" style="39"/>
    <col min="33" max="16384" width="12.42578125" style="40"/>
  </cols>
  <sheetData>
    <row r="1" spans="1:8" ht="59.1" customHeight="1">
      <c r="A1" s="349" t="s">
        <v>50</v>
      </c>
      <c r="B1" s="412" t="s">
        <v>51</v>
      </c>
      <c r="C1" s="412"/>
      <c r="D1" s="412"/>
      <c r="E1" s="412"/>
      <c r="F1" s="412"/>
      <c r="G1" s="412"/>
      <c r="H1" s="413"/>
    </row>
    <row r="2" spans="1:8" ht="43.5" customHeight="1">
      <c r="A2" s="422"/>
      <c r="B2" s="350" t="s">
        <v>52</v>
      </c>
      <c r="C2" s="424"/>
      <c r="D2" s="425"/>
      <c r="E2" s="425"/>
      <c r="F2" s="425"/>
      <c r="G2" s="425"/>
      <c r="H2" s="426"/>
    </row>
    <row r="3" spans="1:8" ht="15" customHeight="1">
      <c r="A3" s="422"/>
      <c r="B3" s="351"/>
      <c r="C3" s="419" t="s">
        <v>53</v>
      </c>
      <c r="D3" s="420"/>
      <c r="E3" s="420"/>
      <c r="F3" s="421"/>
      <c r="G3" s="70"/>
      <c r="H3" s="71"/>
    </row>
    <row r="4" spans="1:8" ht="33.950000000000003" customHeight="1">
      <c r="A4" s="422"/>
      <c r="B4" s="352"/>
      <c r="C4" s="353" t="s">
        <v>54</v>
      </c>
      <c r="D4" s="353" t="s">
        <v>55</v>
      </c>
      <c r="E4" s="353" t="s">
        <v>56</v>
      </c>
      <c r="F4" s="353" t="s">
        <v>57</v>
      </c>
      <c r="G4" s="70"/>
      <c r="H4" s="71"/>
    </row>
    <row r="5" spans="1:8" ht="18.600000000000001" customHeight="1">
      <c r="A5" s="422"/>
      <c r="B5" s="354" t="s">
        <v>58</v>
      </c>
      <c r="C5" s="242"/>
      <c r="D5" s="243"/>
      <c r="E5" s="243"/>
      <c r="F5" s="243"/>
      <c r="G5" s="70"/>
      <c r="H5" s="71"/>
    </row>
    <row r="6" spans="1:8" ht="18.600000000000001" customHeight="1">
      <c r="A6" s="422"/>
      <c r="B6" s="354" t="s">
        <v>59</v>
      </c>
      <c r="C6" s="242"/>
      <c r="D6" s="243"/>
      <c r="E6" s="243"/>
      <c r="F6" s="243"/>
      <c r="G6" s="70"/>
      <c r="H6" s="71"/>
    </row>
    <row r="7" spans="1:8" ht="18.600000000000001" customHeight="1">
      <c r="A7" s="422"/>
      <c r="B7" s="414"/>
      <c r="C7" s="414"/>
      <c r="D7" s="414"/>
      <c r="E7" s="414"/>
      <c r="F7" s="414"/>
      <c r="G7" s="414"/>
      <c r="H7" s="71"/>
    </row>
    <row r="8" spans="1:8" ht="15.6" customHeight="1">
      <c r="A8" s="422"/>
      <c r="B8" s="415"/>
      <c r="C8" s="416" t="s">
        <v>60</v>
      </c>
      <c r="D8" s="417" t="s">
        <v>61</v>
      </c>
      <c r="E8" s="51" t="s">
        <v>62</v>
      </c>
      <c r="F8" s="51" t="s">
        <v>63</v>
      </c>
      <c r="G8" s="355"/>
      <c r="H8" s="71"/>
    </row>
    <row r="9" spans="1:8">
      <c r="A9" s="422"/>
      <c r="B9" s="415"/>
      <c r="C9" s="416"/>
      <c r="D9" s="417"/>
      <c r="E9" s="418" t="s">
        <v>64</v>
      </c>
      <c r="F9" s="418"/>
      <c r="G9" s="355"/>
      <c r="H9" s="71"/>
    </row>
    <row r="10" spans="1:8" ht="18.600000000000001" customHeight="1">
      <c r="A10" s="422"/>
      <c r="B10" s="65" t="s">
        <v>65</v>
      </c>
      <c r="C10" s="244"/>
      <c r="D10" s="244"/>
      <c r="E10" s="343"/>
      <c r="F10" s="343"/>
      <c r="G10" s="355"/>
      <c r="H10" s="72"/>
    </row>
    <row r="11" spans="1:8" ht="18.600000000000001" customHeight="1">
      <c r="A11" s="422"/>
      <c r="B11" s="65" t="s">
        <v>66</v>
      </c>
      <c r="C11" s="244"/>
      <c r="D11" s="244"/>
      <c r="E11" s="343"/>
      <c r="F11" s="343"/>
      <c r="G11" s="355"/>
      <c r="H11" s="427" t="s">
        <v>67</v>
      </c>
    </row>
    <row r="12" spans="1:8" ht="18.600000000000001" customHeight="1">
      <c r="A12" s="422"/>
      <c r="B12" s="65" t="s">
        <v>68</v>
      </c>
      <c r="C12" s="244"/>
      <c r="D12" s="244"/>
      <c r="E12" s="343"/>
      <c r="F12" s="343"/>
      <c r="G12" s="355"/>
      <c r="H12" s="428"/>
    </row>
    <row r="13" spans="1:8" ht="24" customHeight="1">
      <c r="A13" s="422"/>
      <c r="B13" s="410" t="s">
        <v>69</v>
      </c>
      <c r="C13" s="410"/>
      <c r="D13" s="238"/>
      <c r="E13" s="234"/>
      <c r="F13" s="235"/>
      <c r="G13" s="355"/>
      <c r="H13" s="69">
        <v>0</v>
      </c>
    </row>
    <row r="14" spans="1:8">
      <c r="A14" s="422"/>
      <c r="B14" s="408" t="s">
        <v>70</v>
      </c>
      <c r="C14" s="408"/>
      <c r="D14" s="41"/>
      <c r="E14" s="45"/>
      <c r="F14" s="236"/>
      <c r="G14" s="355"/>
      <c r="H14" s="356"/>
    </row>
    <row r="15" spans="1:8">
      <c r="A15" s="422"/>
      <c r="B15" s="408" t="s">
        <v>596</v>
      </c>
      <c r="C15" s="408"/>
      <c r="D15" s="52"/>
      <c r="E15" s="45"/>
      <c r="F15" s="236"/>
      <c r="G15" s="355"/>
      <c r="H15" s="356"/>
    </row>
    <row r="16" spans="1:8" ht="81" customHeight="1">
      <c r="A16" s="422"/>
      <c r="B16" s="411" t="s">
        <v>609</v>
      </c>
      <c r="C16" s="411"/>
      <c r="D16" s="237"/>
      <c r="E16" s="45"/>
      <c r="F16" s="236"/>
      <c r="G16" s="355"/>
      <c r="H16" s="356"/>
    </row>
    <row r="17" spans="1:8" ht="15.6" customHeight="1">
      <c r="A17" s="422"/>
      <c r="B17" s="387" t="s">
        <v>71</v>
      </c>
      <c r="C17" s="387"/>
      <c r="D17" s="238">
        <v>0</v>
      </c>
      <c r="E17" s="45"/>
      <c r="F17" s="236"/>
      <c r="G17" s="446"/>
      <c r="H17" s="405" t="s">
        <v>72</v>
      </c>
    </row>
    <row r="18" spans="1:8" ht="18.75">
      <c r="A18" s="422"/>
      <c r="B18" s="387" t="s">
        <v>73</v>
      </c>
      <c r="C18" s="387"/>
      <c r="D18" s="238">
        <v>0</v>
      </c>
      <c r="E18" s="45"/>
      <c r="F18" s="236"/>
      <c r="G18" s="446"/>
      <c r="H18" s="405"/>
    </row>
    <row r="19" spans="1:8" ht="32.1" customHeight="1">
      <c r="A19" s="422"/>
      <c r="B19" s="409" t="s">
        <v>74</v>
      </c>
      <c r="C19" s="409"/>
      <c r="D19" s="239" t="s">
        <v>613</v>
      </c>
      <c r="E19" s="240"/>
      <c r="F19" s="241"/>
      <c r="G19" s="446"/>
      <c r="H19" s="405"/>
    </row>
    <row r="20" spans="1:8" ht="33.6" customHeight="1">
      <c r="A20" s="422"/>
      <c r="B20" s="406" t="s">
        <v>75</v>
      </c>
      <c r="C20" s="406"/>
      <c r="D20" s="406"/>
      <c r="E20" s="406"/>
      <c r="F20" s="406"/>
      <c r="G20" s="446"/>
      <c r="H20" s="405"/>
    </row>
    <row r="21" spans="1:8" ht="21.6" customHeight="1">
      <c r="A21" s="423"/>
      <c r="B21" s="407"/>
      <c r="C21" s="407"/>
      <c r="D21" s="407"/>
      <c r="E21" s="407"/>
      <c r="F21" s="407"/>
      <c r="G21" s="446"/>
      <c r="H21" s="405"/>
    </row>
    <row r="22" spans="1:8" ht="14.1" customHeight="1">
      <c r="A22" s="364">
        <v>1</v>
      </c>
      <c r="B22" s="387" t="s">
        <v>76</v>
      </c>
      <c r="C22" s="387"/>
      <c r="D22" s="387"/>
      <c r="E22" s="387"/>
      <c r="F22" s="53">
        <f>('4 Kalkulation Detail'!F7)</f>
        <v>0</v>
      </c>
      <c r="G22" s="446"/>
      <c r="H22" s="97">
        <f>('4 Kalkulation Detail'!K7)</f>
        <v>0</v>
      </c>
    </row>
    <row r="23" spans="1:8" ht="14.1" customHeight="1">
      <c r="A23" s="364">
        <v>2</v>
      </c>
      <c r="B23" s="387" t="s">
        <v>77</v>
      </c>
      <c r="C23" s="387"/>
      <c r="D23" s="387"/>
      <c r="E23" s="387"/>
      <c r="F23" s="53">
        <f>('4 Kalkulation Detail'!F20)</f>
        <v>0</v>
      </c>
      <c r="G23" s="446"/>
      <c r="H23" s="97">
        <f>('4 Kalkulation Detail'!K20)</f>
        <v>0</v>
      </c>
    </row>
    <row r="24" spans="1:8" ht="14.1" customHeight="1">
      <c r="A24" s="364">
        <v>3</v>
      </c>
      <c r="B24" s="387" t="s">
        <v>78</v>
      </c>
      <c r="C24" s="387"/>
      <c r="D24" s="387"/>
      <c r="E24" s="387"/>
      <c r="F24" s="53">
        <f>('4 Kalkulation Detail'!F49)</f>
        <v>0</v>
      </c>
      <c r="G24" s="446"/>
      <c r="H24" s="97">
        <f>('4 Kalkulation Detail'!K49)</f>
        <v>0</v>
      </c>
    </row>
    <row r="25" spans="1:8" ht="14.1" customHeight="1">
      <c r="A25" s="364">
        <v>4</v>
      </c>
      <c r="B25" s="387" t="s">
        <v>79</v>
      </c>
      <c r="C25" s="387"/>
      <c r="D25" s="387"/>
      <c r="E25" s="387"/>
      <c r="F25" s="53">
        <f>('4 Kalkulation Detail'!F93)</f>
        <v>0</v>
      </c>
      <c r="G25" s="446"/>
      <c r="H25" s="97">
        <f>('4 Kalkulation Detail'!K93)</f>
        <v>0</v>
      </c>
    </row>
    <row r="26" spans="1:8" ht="14.1" customHeight="1">
      <c r="A26" s="364">
        <v>5</v>
      </c>
      <c r="B26" s="387" t="s">
        <v>80</v>
      </c>
      <c r="C26" s="387"/>
      <c r="D26" s="387"/>
      <c r="E26" s="387"/>
      <c r="F26" s="53">
        <f>('4 Kalkulation Detail'!F106)</f>
        <v>0</v>
      </c>
      <c r="G26" s="446"/>
      <c r="H26" s="97">
        <f>('4 Kalkulation Detail'!K106)</f>
        <v>0</v>
      </c>
    </row>
    <row r="27" spans="1:8" ht="14.1" customHeight="1">
      <c r="A27" s="364">
        <v>6</v>
      </c>
      <c r="B27" s="387" t="s">
        <v>81</v>
      </c>
      <c r="C27" s="387"/>
      <c r="D27" s="387"/>
      <c r="E27" s="387"/>
      <c r="F27" s="53">
        <f>('4 Kalkulation Detail'!F126)</f>
        <v>0</v>
      </c>
      <c r="G27" s="446"/>
      <c r="H27" s="97">
        <f>('4 Kalkulation Detail'!K126)</f>
        <v>0</v>
      </c>
    </row>
    <row r="28" spans="1:8" ht="14.1" customHeight="1">
      <c r="A28" s="364">
        <v>7</v>
      </c>
      <c r="B28" s="387" t="s">
        <v>82</v>
      </c>
      <c r="C28" s="387"/>
      <c r="D28" s="387"/>
      <c r="E28" s="387"/>
      <c r="F28" s="53">
        <f>('4 Kalkulation Detail'!F144)</f>
        <v>0</v>
      </c>
      <c r="G28" s="446"/>
      <c r="H28" s="97">
        <f>('4 Kalkulation Detail'!K144)</f>
        <v>0</v>
      </c>
    </row>
    <row r="29" spans="1:8" ht="14.1" customHeight="1">
      <c r="A29" s="364">
        <v>8</v>
      </c>
      <c r="B29" s="387" t="s">
        <v>83</v>
      </c>
      <c r="C29" s="387"/>
      <c r="D29" s="387"/>
      <c r="E29" s="387"/>
      <c r="F29" s="53">
        <f>('4 Kalkulation Detail'!F151)</f>
        <v>0</v>
      </c>
      <c r="G29" s="446"/>
      <c r="H29" s="97">
        <f>('4 Kalkulation Detail'!K151)</f>
        <v>0</v>
      </c>
    </row>
    <row r="30" spans="1:8" ht="14.1" customHeight="1">
      <c r="A30" s="364">
        <v>9</v>
      </c>
      <c r="B30" s="387" t="s">
        <v>84</v>
      </c>
      <c r="C30" s="387"/>
      <c r="D30" s="387"/>
      <c r="E30" s="387"/>
      <c r="F30" s="53">
        <f>('4 Kalkulation Detail'!F185)</f>
        <v>0</v>
      </c>
      <c r="G30" s="446"/>
      <c r="H30" s="97">
        <f>('4 Kalkulation Detail'!K185)</f>
        <v>0</v>
      </c>
    </row>
    <row r="31" spans="1:8" ht="14.1" customHeight="1">
      <c r="A31" s="364">
        <v>10</v>
      </c>
      <c r="B31" s="387" t="s">
        <v>85</v>
      </c>
      <c r="C31" s="387"/>
      <c r="D31" s="387"/>
      <c r="E31" s="387"/>
      <c r="F31" s="53">
        <f>('4 Kalkulation Detail'!F194)</f>
        <v>0</v>
      </c>
      <c r="G31" s="446"/>
      <c r="H31" s="97">
        <f>('4 Kalkulation Detail'!K194)</f>
        <v>0</v>
      </c>
    </row>
    <row r="32" spans="1:8" ht="26.1" customHeight="1">
      <c r="A32" s="365"/>
      <c r="B32" s="391" t="s">
        <v>86</v>
      </c>
      <c r="C32" s="391"/>
      <c r="D32" s="391"/>
      <c r="E32" s="391"/>
      <c r="F32" s="54">
        <f>SUM(F22:F31)</f>
        <v>0</v>
      </c>
      <c r="G32" s="446"/>
      <c r="H32" s="105">
        <f>SUM(H22:H31)</f>
        <v>0</v>
      </c>
    </row>
    <row r="33" spans="1:8" ht="17.100000000000001" customHeight="1">
      <c r="A33" s="357"/>
      <c r="B33" s="389"/>
      <c r="C33" s="389"/>
      <c r="D33" s="389"/>
      <c r="E33" s="389"/>
      <c r="F33" s="389"/>
      <c r="G33" s="389"/>
      <c r="H33" s="390"/>
    </row>
    <row r="34" spans="1:8" ht="54.6" customHeight="1">
      <c r="A34" s="357"/>
      <c r="B34" s="388" t="s">
        <v>87</v>
      </c>
      <c r="C34" s="388"/>
      <c r="D34" s="388"/>
      <c r="E34" s="388"/>
      <c r="F34" s="388"/>
      <c r="G34" s="388"/>
      <c r="H34" s="388"/>
    </row>
    <row r="35" spans="1:8" ht="56.45" customHeight="1">
      <c r="A35" s="422"/>
      <c r="B35" s="188" t="s">
        <v>88</v>
      </c>
      <c r="C35" s="245" t="s">
        <v>89</v>
      </c>
      <c r="D35" s="246" t="s">
        <v>90</v>
      </c>
      <c r="E35" s="246" t="s">
        <v>91</v>
      </c>
      <c r="F35" s="127" t="s">
        <v>92</v>
      </c>
      <c r="G35" s="247"/>
      <c r="H35" s="248" t="s">
        <v>93</v>
      </c>
    </row>
    <row r="36" spans="1:8" ht="15" customHeight="1">
      <c r="A36" s="422"/>
      <c r="B36" s="96" t="s">
        <v>94</v>
      </c>
      <c r="C36" s="43">
        <f>IFERROR(F36/$F$32,0)</f>
        <v>0</v>
      </c>
      <c r="D36" s="42">
        <v>0</v>
      </c>
      <c r="E36" s="55">
        <v>0</v>
      </c>
      <c r="F36" s="56">
        <f t="shared" ref="F36:F46" si="0">IF(E36&gt;0,E36,D36)</f>
        <v>0</v>
      </c>
      <c r="G36" s="436"/>
      <c r="H36" s="97">
        <f>F36</f>
        <v>0</v>
      </c>
    </row>
    <row r="37" spans="1:8" ht="15" customHeight="1">
      <c r="A37" s="422"/>
      <c r="B37" s="96" t="s">
        <v>95</v>
      </c>
      <c r="C37" s="43">
        <f t="shared" ref="C37:C46" si="1">IFERROR(F37/$F$32,0)</f>
        <v>0</v>
      </c>
      <c r="D37" s="42">
        <v>0</v>
      </c>
      <c r="E37" s="55">
        <v>0</v>
      </c>
      <c r="F37" s="56">
        <f t="shared" si="0"/>
        <v>0</v>
      </c>
      <c r="G37" s="436"/>
      <c r="H37" s="97">
        <f t="shared" ref="H37:H46" si="2">F37</f>
        <v>0</v>
      </c>
    </row>
    <row r="38" spans="1:8" ht="15" customHeight="1">
      <c r="A38" s="422"/>
      <c r="B38" s="57" t="s">
        <v>608</v>
      </c>
      <c r="C38" s="43">
        <f t="shared" si="1"/>
        <v>0</v>
      </c>
      <c r="D38" s="42">
        <v>0</v>
      </c>
      <c r="E38" s="55">
        <v>0</v>
      </c>
      <c r="F38" s="56">
        <f>IF(E38&gt;0,E38,D38)</f>
        <v>0</v>
      </c>
      <c r="G38" s="436"/>
      <c r="H38" s="97">
        <f t="shared" si="2"/>
        <v>0</v>
      </c>
    </row>
    <row r="39" spans="1:8" ht="15" customHeight="1">
      <c r="A39" s="422"/>
      <c r="B39" s="57"/>
      <c r="C39" s="43">
        <f t="shared" si="1"/>
        <v>0</v>
      </c>
      <c r="D39" s="42">
        <v>0</v>
      </c>
      <c r="E39" s="55">
        <v>0</v>
      </c>
      <c r="F39" s="56">
        <f t="shared" si="0"/>
        <v>0</v>
      </c>
      <c r="G39" s="436"/>
      <c r="H39" s="97">
        <f t="shared" si="2"/>
        <v>0</v>
      </c>
    </row>
    <row r="40" spans="1:8" ht="15" customHeight="1">
      <c r="A40" s="422"/>
      <c r="B40" s="57"/>
      <c r="C40" s="43">
        <f t="shared" si="1"/>
        <v>0</v>
      </c>
      <c r="D40" s="42">
        <v>0</v>
      </c>
      <c r="E40" s="55">
        <v>0</v>
      </c>
      <c r="F40" s="56">
        <f t="shared" si="0"/>
        <v>0</v>
      </c>
      <c r="G40" s="436"/>
      <c r="H40" s="97">
        <f t="shared" si="2"/>
        <v>0</v>
      </c>
    </row>
    <row r="41" spans="1:8" ht="15" customHeight="1">
      <c r="A41" s="422"/>
      <c r="B41" s="57"/>
      <c r="C41" s="43">
        <f t="shared" si="1"/>
        <v>0</v>
      </c>
      <c r="D41" s="42">
        <v>0</v>
      </c>
      <c r="E41" s="55">
        <v>0</v>
      </c>
      <c r="F41" s="56">
        <f t="shared" si="0"/>
        <v>0</v>
      </c>
      <c r="G41" s="436"/>
      <c r="H41" s="97">
        <f t="shared" si="2"/>
        <v>0</v>
      </c>
    </row>
    <row r="42" spans="1:8" ht="15" customHeight="1">
      <c r="A42" s="422"/>
      <c r="B42" s="57"/>
      <c r="C42" s="43">
        <f t="shared" si="1"/>
        <v>0</v>
      </c>
      <c r="D42" s="42">
        <v>0</v>
      </c>
      <c r="E42" s="55">
        <v>0</v>
      </c>
      <c r="F42" s="56">
        <f t="shared" si="0"/>
        <v>0</v>
      </c>
      <c r="G42" s="436"/>
      <c r="H42" s="97">
        <f>F42</f>
        <v>0</v>
      </c>
    </row>
    <row r="43" spans="1:8" ht="15" customHeight="1">
      <c r="A43" s="422"/>
      <c r="B43" s="57"/>
      <c r="C43" s="43">
        <f t="shared" si="1"/>
        <v>0</v>
      </c>
      <c r="D43" s="42">
        <v>0</v>
      </c>
      <c r="E43" s="55">
        <v>0</v>
      </c>
      <c r="F43" s="56">
        <f t="shared" si="0"/>
        <v>0</v>
      </c>
      <c r="G43" s="436"/>
      <c r="H43" s="97">
        <f t="shared" si="2"/>
        <v>0</v>
      </c>
    </row>
    <row r="44" spans="1:8" ht="15" customHeight="1">
      <c r="A44" s="422"/>
      <c r="B44" s="57"/>
      <c r="C44" s="43">
        <f t="shared" si="1"/>
        <v>0</v>
      </c>
      <c r="D44" s="42">
        <v>0</v>
      </c>
      <c r="E44" s="55">
        <v>0</v>
      </c>
      <c r="F44" s="56">
        <f t="shared" si="0"/>
        <v>0</v>
      </c>
      <c r="G44" s="436"/>
      <c r="H44" s="97">
        <f t="shared" si="2"/>
        <v>0</v>
      </c>
    </row>
    <row r="45" spans="1:8" ht="15" customHeight="1">
      <c r="A45" s="422"/>
      <c r="B45" s="57"/>
      <c r="C45" s="43">
        <f t="shared" si="1"/>
        <v>0</v>
      </c>
      <c r="D45" s="42">
        <v>0</v>
      </c>
      <c r="E45" s="55">
        <v>0</v>
      </c>
      <c r="F45" s="56">
        <f t="shared" si="0"/>
        <v>0</v>
      </c>
      <c r="G45" s="436"/>
      <c r="H45" s="97">
        <f t="shared" si="2"/>
        <v>0</v>
      </c>
    </row>
    <row r="46" spans="1:8" ht="15" customHeight="1">
      <c r="A46" s="422"/>
      <c r="B46" s="57"/>
      <c r="C46" s="43">
        <f t="shared" si="1"/>
        <v>0</v>
      </c>
      <c r="D46" s="42">
        <v>0</v>
      </c>
      <c r="E46" s="55">
        <v>0</v>
      </c>
      <c r="F46" s="56">
        <f t="shared" si="0"/>
        <v>0</v>
      </c>
      <c r="G46" s="436"/>
      <c r="H46" s="97">
        <f t="shared" si="2"/>
        <v>0</v>
      </c>
    </row>
    <row r="47" spans="1:8" ht="21.95" customHeight="1">
      <c r="A47" s="422"/>
      <c r="B47" s="103" t="s">
        <v>96</v>
      </c>
      <c r="C47" s="58">
        <f>SUM(C36:C46)</f>
        <v>0</v>
      </c>
      <c r="D47" s="59">
        <f>SUM(D36:D46)</f>
        <v>0</v>
      </c>
      <c r="E47" s="59">
        <f>SUM(E36:E46)</f>
        <v>0</v>
      </c>
      <c r="F47" s="60">
        <f>SUM(F36:F46)</f>
        <v>0</v>
      </c>
      <c r="G47" s="436"/>
      <c r="H47" s="98">
        <f>SUM(H36:H46)</f>
        <v>0</v>
      </c>
    </row>
    <row r="48" spans="1:8" ht="15.6" customHeight="1">
      <c r="A48" s="422"/>
      <c r="B48" s="438"/>
      <c r="C48" s="438"/>
      <c r="D48" s="438"/>
      <c r="E48" s="438"/>
      <c r="F48" s="438"/>
      <c r="G48" s="438"/>
      <c r="H48" s="439"/>
    </row>
    <row r="49" spans="1:32" ht="45.95" customHeight="1">
      <c r="A49" s="422"/>
      <c r="B49" s="73" t="s">
        <v>97</v>
      </c>
      <c r="C49" s="50">
        <f>IFERROR(F49/F32,0)</f>
        <v>0</v>
      </c>
      <c r="D49" s="442"/>
      <c r="E49" s="443"/>
      <c r="F49" s="61">
        <f>('4 Kalkulation Detail'!G195)</f>
        <v>0</v>
      </c>
      <c r="G49" s="435"/>
      <c r="H49" s="99">
        <f>('4 Kalkulation Detail'!G195)</f>
        <v>0</v>
      </c>
    </row>
    <row r="50" spans="1:32" ht="35.450000000000003" customHeight="1">
      <c r="A50" s="422"/>
      <c r="B50" s="73" t="s">
        <v>98</v>
      </c>
      <c r="C50" s="50">
        <f>IFERROR(F50/F32,0)</f>
        <v>0</v>
      </c>
      <c r="D50" s="444"/>
      <c r="E50" s="445"/>
      <c r="F50" s="61">
        <f>('4 Kalkulation Detail'!H195)</f>
        <v>0</v>
      </c>
      <c r="G50" s="435"/>
      <c r="H50" s="100">
        <v>0</v>
      </c>
    </row>
    <row r="51" spans="1:32" ht="21" customHeight="1">
      <c r="A51" s="422"/>
      <c r="B51" s="104" t="s">
        <v>99</v>
      </c>
      <c r="C51" s="252">
        <f>(C49+C50)</f>
        <v>0</v>
      </c>
      <c r="D51" s="429"/>
      <c r="E51" s="429"/>
      <c r="F51" s="68">
        <f>(F49+F50)</f>
        <v>0</v>
      </c>
      <c r="G51" s="435"/>
      <c r="H51" s="101">
        <f>(H49+H50)</f>
        <v>0</v>
      </c>
    </row>
    <row r="52" spans="1:32" ht="27.95" customHeight="1">
      <c r="A52" s="422"/>
      <c r="B52" s="358" t="s">
        <v>100</v>
      </c>
      <c r="C52" s="359">
        <f>IF(F32&lt;50000,5%,IF(F32&gt;280000,3.1%,IF(F32&gt;200000,3.3%,IF(F32&gt;150000,3.5%,IF(F32&gt;50000,4%,)))))</f>
        <v>0.05</v>
      </c>
      <c r="D52" s="440">
        <f>F32*C52</f>
        <v>0</v>
      </c>
      <c r="E52" s="441"/>
      <c r="F52" s="360">
        <f>F49-D52</f>
        <v>0</v>
      </c>
      <c r="G52" s="430"/>
      <c r="H52" s="431"/>
    </row>
    <row r="53" spans="1:32" ht="15" customHeight="1">
      <c r="A53" s="422"/>
      <c r="B53" s="46"/>
      <c r="C53" s="44"/>
      <c r="D53" s="44"/>
      <c r="E53" s="433"/>
      <c r="F53" s="433"/>
      <c r="G53" s="433"/>
      <c r="H53" s="434"/>
    </row>
    <row r="54" spans="1:32" ht="41.45" customHeight="1">
      <c r="A54" s="422"/>
      <c r="B54" s="62"/>
      <c r="C54" s="249" t="s">
        <v>89</v>
      </c>
      <c r="D54" s="215" t="s">
        <v>90</v>
      </c>
      <c r="E54" s="215" t="s">
        <v>91</v>
      </c>
      <c r="F54" s="108" t="s">
        <v>101</v>
      </c>
      <c r="G54" s="436"/>
      <c r="H54" s="106" t="s">
        <v>102</v>
      </c>
    </row>
    <row r="55" spans="1:32" ht="36.950000000000003" customHeight="1">
      <c r="A55" s="422"/>
      <c r="B55" s="251" t="s">
        <v>103</v>
      </c>
      <c r="C55" s="253">
        <f>(C47+C51)</f>
        <v>0</v>
      </c>
      <c r="D55" s="63">
        <f>D47</f>
        <v>0</v>
      </c>
      <c r="E55" s="63">
        <f>E47</f>
        <v>0</v>
      </c>
      <c r="F55" s="64">
        <f>(F47+F51)</f>
        <v>0</v>
      </c>
      <c r="G55" s="436"/>
      <c r="H55" s="102">
        <f>(H47+H51)</f>
        <v>0</v>
      </c>
    </row>
    <row r="56" spans="1:32" s="48" customFormat="1" ht="57.95" customHeight="1">
      <c r="A56" s="422"/>
      <c r="B56" s="432" t="s">
        <v>104</v>
      </c>
      <c r="C56" s="432"/>
      <c r="D56" s="432"/>
      <c r="E56" s="432"/>
      <c r="F56" s="360">
        <f>(F55-F32)</f>
        <v>0</v>
      </c>
      <c r="G56" s="437"/>
      <c r="H56" s="360">
        <f t="shared" ref="H56" si="3">(H55-H32)</f>
        <v>0</v>
      </c>
      <c r="I56" s="47"/>
      <c r="J56" s="47"/>
      <c r="K56" s="47"/>
      <c r="L56" s="47"/>
      <c r="M56" s="47"/>
      <c r="N56" s="47"/>
      <c r="O56" s="47"/>
      <c r="P56" s="47"/>
      <c r="Q56" s="47"/>
      <c r="R56" s="47"/>
      <c r="S56" s="47"/>
      <c r="T56" s="47"/>
      <c r="U56" s="47"/>
      <c r="V56" s="47"/>
      <c r="W56" s="47"/>
      <c r="X56" s="47"/>
      <c r="Y56" s="47"/>
      <c r="Z56" s="47"/>
      <c r="AA56" s="47"/>
      <c r="AB56" s="47"/>
      <c r="AC56" s="47"/>
      <c r="AD56" s="47"/>
      <c r="AE56" s="47"/>
      <c r="AF56" s="47"/>
    </row>
    <row r="57" spans="1:32">
      <c r="A57" s="67"/>
      <c r="B57" s="49"/>
      <c r="C57" s="49"/>
      <c r="D57" s="49"/>
      <c r="E57" s="49"/>
      <c r="F57" s="49"/>
      <c r="G57" s="49"/>
      <c r="H57" s="49"/>
    </row>
    <row r="58" spans="1:32" ht="15.75" customHeight="1">
      <c r="A58" s="67"/>
      <c r="B58" s="392" t="s">
        <v>614</v>
      </c>
      <c r="C58" s="392"/>
      <c r="D58" s="392"/>
      <c r="E58" s="392"/>
      <c r="F58" s="392"/>
      <c r="G58" s="392"/>
      <c r="H58" s="392"/>
    </row>
    <row r="59" spans="1:32" ht="16.5" thickBot="1">
      <c r="A59" s="67"/>
      <c r="B59" s="392"/>
      <c r="C59" s="392"/>
      <c r="D59" s="392"/>
      <c r="E59" s="392"/>
      <c r="F59" s="392"/>
      <c r="G59" s="392"/>
      <c r="H59" s="392"/>
    </row>
    <row r="60" spans="1:32">
      <c r="A60" s="67"/>
      <c r="B60" s="368"/>
      <c r="C60" s="369"/>
      <c r="D60" s="393" t="s">
        <v>615</v>
      </c>
      <c r="E60" s="394"/>
      <c r="F60" s="394"/>
      <c r="G60" s="394"/>
      <c r="H60" s="395"/>
    </row>
    <row r="61" spans="1:32" ht="46.5" customHeight="1">
      <c r="A61" s="66"/>
      <c r="B61" s="370"/>
      <c r="C61" s="370"/>
      <c r="D61" s="396" t="s">
        <v>616</v>
      </c>
      <c r="E61" s="397"/>
      <c r="F61" s="397"/>
      <c r="G61" s="397"/>
      <c r="H61" s="398"/>
    </row>
    <row r="62" spans="1:32">
      <c r="A62" s="66"/>
      <c r="B62" s="370"/>
      <c r="C62" s="370"/>
      <c r="D62" s="399"/>
      <c r="E62" s="400"/>
      <c r="F62" s="400"/>
      <c r="G62" s="400"/>
      <c r="H62" s="401"/>
    </row>
    <row r="63" spans="1:32">
      <c r="A63" s="66"/>
      <c r="B63" s="370"/>
      <c r="C63" s="370"/>
      <c r="D63" s="399"/>
      <c r="E63" s="400"/>
      <c r="F63" s="400"/>
      <c r="G63" s="400"/>
      <c r="H63" s="401"/>
    </row>
    <row r="64" spans="1:32">
      <c r="A64" s="66"/>
      <c r="B64" s="370"/>
      <c r="C64" s="370"/>
      <c r="D64" s="399"/>
      <c r="E64" s="400"/>
      <c r="F64" s="400"/>
      <c r="G64" s="400"/>
      <c r="H64" s="401"/>
    </row>
    <row r="65" spans="1:8">
      <c r="A65" s="66"/>
      <c r="B65" s="370"/>
      <c r="C65" s="370"/>
      <c r="D65" s="399"/>
      <c r="E65" s="400"/>
      <c r="F65" s="400"/>
      <c r="G65" s="400"/>
      <c r="H65" s="401"/>
    </row>
    <row r="66" spans="1:8">
      <c r="A66" s="66"/>
      <c r="B66" s="370"/>
      <c r="C66" s="370"/>
      <c r="D66" s="399"/>
      <c r="E66" s="400"/>
      <c r="F66" s="400"/>
      <c r="G66" s="400"/>
      <c r="H66" s="401"/>
    </row>
    <row r="67" spans="1:8" ht="15.75" customHeight="1">
      <c r="A67" s="66"/>
      <c r="B67" s="370"/>
      <c r="C67" s="370"/>
      <c r="D67" s="396" t="s">
        <v>617</v>
      </c>
      <c r="E67" s="397"/>
      <c r="F67" s="397"/>
      <c r="G67" s="397"/>
      <c r="H67" s="398"/>
    </row>
    <row r="68" spans="1:8" ht="44.25" customHeight="1" thickBot="1">
      <c r="A68" s="66"/>
      <c r="B68" s="370"/>
      <c r="C68" s="370"/>
      <c r="D68" s="402"/>
      <c r="E68" s="403"/>
      <c r="F68" s="403"/>
      <c r="G68" s="403"/>
      <c r="H68" s="404"/>
    </row>
    <row r="69" spans="1:8" ht="117" customHeight="1" thickBot="1">
      <c r="A69" s="66"/>
      <c r="B69" s="370"/>
      <c r="C69" s="370"/>
      <c r="D69" s="384" t="s">
        <v>618</v>
      </c>
      <c r="E69" s="385"/>
      <c r="F69" s="385"/>
      <c r="G69" s="385"/>
      <c r="H69" s="386"/>
    </row>
    <row r="70" spans="1:8">
      <c r="A70" s="66"/>
      <c r="B70" s="49"/>
      <c r="C70" s="49"/>
      <c r="D70" s="49"/>
      <c r="E70" s="49"/>
      <c r="F70" s="49"/>
      <c r="G70" s="49"/>
      <c r="H70" s="49"/>
    </row>
    <row r="71" spans="1:8">
      <c r="A71" s="66"/>
      <c r="B71" s="49"/>
      <c r="C71" s="49"/>
      <c r="D71" s="49"/>
      <c r="E71" s="49"/>
      <c r="F71" s="49"/>
      <c r="G71" s="49"/>
      <c r="H71" s="49"/>
    </row>
    <row r="72" spans="1:8">
      <c r="A72" s="66"/>
      <c r="B72" s="49"/>
      <c r="C72" s="49"/>
      <c r="D72" s="49"/>
      <c r="E72" s="49"/>
      <c r="F72" s="49"/>
      <c r="G72" s="49"/>
      <c r="H72" s="49"/>
    </row>
    <row r="73" spans="1:8">
      <c r="A73" s="66"/>
      <c r="B73" s="49"/>
      <c r="C73" s="49"/>
      <c r="D73" s="49"/>
      <c r="E73" s="49"/>
      <c r="F73" s="49"/>
      <c r="G73" s="49"/>
      <c r="H73" s="49"/>
    </row>
    <row r="74" spans="1:8">
      <c r="A74" s="66"/>
      <c r="B74" s="49"/>
      <c r="C74" s="49"/>
      <c r="D74" s="49"/>
      <c r="E74" s="49"/>
      <c r="F74" s="49"/>
      <c r="G74" s="49"/>
      <c r="H74" s="49"/>
    </row>
    <row r="75" spans="1:8">
      <c r="A75" s="66"/>
      <c r="B75" s="49"/>
      <c r="C75" s="49"/>
      <c r="D75" s="49"/>
      <c r="E75" s="49"/>
      <c r="F75" s="49"/>
      <c r="G75" s="49"/>
      <c r="H75" s="49"/>
    </row>
    <row r="76" spans="1:8">
      <c r="A76" s="66"/>
      <c r="B76" s="49"/>
      <c r="C76" s="49"/>
      <c r="D76" s="49"/>
      <c r="E76" s="49"/>
      <c r="F76" s="49"/>
      <c r="G76" s="49"/>
      <c r="H76" s="49"/>
    </row>
    <row r="77" spans="1:8">
      <c r="A77" s="66"/>
      <c r="B77" s="49"/>
      <c r="C77" s="49"/>
      <c r="D77" s="49"/>
      <c r="E77" s="49"/>
      <c r="F77" s="49"/>
      <c r="G77" s="49"/>
      <c r="H77" s="49"/>
    </row>
    <row r="78" spans="1:8">
      <c r="A78" s="66"/>
      <c r="B78" s="49"/>
      <c r="C78" s="49"/>
      <c r="D78" s="49"/>
      <c r="E78" s="49"/>
      <c r="F78" s="49"/>
      <c r="G78" s="49"/>
      <c r="H78" s="49"/>
    </row>
    <row r="79" spans="1:8">
      <c r="A79" s="66"/>
      <c r="B79" s="49"/>
      <c r="C79" s="49"/>
      <c r="D79" s="49"/>
      <c r="E79" s="49"/>
      <c r="F79" s="49"/>
      <c r="G79" s="49"/>
      <c r="H79" s="49"/>
    </row>
    <row r="80" spans="1:8">
      <c r="A80" s="66"/>
      <c r="B80" s="49"/>
      <c r="C80" s="49"/>
      <c r="D80" s="49"/>
      <c r="E80" s="49"/>
      <c r="F80" s="49"/>
      <c r="G80" s="49"/>
      <c r="H80" s="49"/>
    </row>
    <row r="81" spans="1:8">
      <c r="A81" s="66"/>
      <c r="B81" s="49"/>
      <c r="C81" s="49"/>
      <c r="D81" s="49"/>
      <c r="E81" s="49"/>
      <c r="F81" s="49"/>
      <c r="G81" s="49"/>
      <c r="H81" s="49"/>
    </row>
    <row r="82" spans="1:8">
      <c r="A82" s="66"/>
      <c r="B82" s="49"/>
      <c r="C82" s="49"/>
      <c r="D82" s="49"/>
      <c r="E82" s="49"/>
      <c r="F82" s="49"/>
      <c r="G82" s="49"/>
      <c r="H82" s="49"/>
    </row>
    <row r="83" spans="1:8">
      <c r="A83" s="66"/>
      <c r="B83" s="49"/>
      <c r="C83" s="49"/>
      <c r="D83" s="49"/>
      <c r="E83" s="49"/>
      <c r="F83" s="49"/>
      <c r="G83" s="49"/>
      <c r="H83" s="49"/>
    </row>
    <row r="84" spans="1:8">
      <c r="A84" s="66"/>
      <c r="B84" s="49"/>
      <c r="C84" s="49"/>
      <c r="D84" s="49"/>
      <c r="E84" s="49"/>
      <c r="F84" s="49"/>
      <c r="G84" s="49"/>
      <c r="H84" s="49"/>
    </row>
    <row r="85" spans="1:8">
      <c r="A85" s="66"/>
      <c r="B85" s="49"/>
      <c r="C85" s="49"/>
      <c r="D85" s="49"/>
      <c r="E85" s="49"/>
      <c r="F85" s="49"/>
      <c r="G85" s="49"/>
      <c r="H85" s="49"/>
    </row>
    <row r="86" spans="1:8">
      <c r="A86" s="66"/>
      <c r="B86" s="49"/>
      <c r="C86" s="49"/>
      <c r="D86" s="49"/>
      <c r="E86" s="49"/>
      <c r="F86" s="49"/>
      <c r="G86" s="49"/>
      <c r="H86" s="49"/>
    </row>
    <row r="87" spans="1:8">
      <c r="A87" s="66"/>
      <c r="B87" s="49"/>
      <c r="C87" s="49"/>
      <c r="D87" s="49"/>
      <c r="E87" s="49"/>
      <c r="F87" s="49"/>
      <c r="G87" s="49"/>
      <c r="H87" s="49"/>
    </row>
    <row r="88" spans="1:8">
      <c r="A88" s="66"/>
      <c r="B88" s="49"/>
      <c r="C88" s="49"/>
      <c r="D88" s="49"/>
      <c r="E88" s="49"/>
      <c r="F88" s="49"/>
      <c r="G88" s="49"/>
      <c r="H88" s="49"/>
    </row>
    <row r="89" spans="1:8">
      <c r="A89" s="66"/>
      <c r="B89" s="49"/>
      <c r="C89" s="49"/>
      <c r="D89" s="49"/>
      <c r="E89" s="49"/>
      <c r="F89" s="49"/>
      <c r="G89" s="49"/>
      <c r="H89" s="49"/>
    </row>
    <row r="90" spans="1:8">
      <c r="A90" s="66"/>
      <c r="B90" s="49"/>
      <c r="C90" s="49"/>
      <c r="D90" s="49"/>
      <c r="E90" s="49"/>
      <c r="F90" s="49"/>
      <c r="G90" s="49"/>
      <c r="H90" s="49"/>
    </row>
    <row r="91" spans="1:8">
      <c r="A91" s="66"/>
      <c r="B91" s="49"/>
      <c r="C91" s="49"/>
      <c r="D91" s="49"/>
      <c r="E91" s="49"/>
      <c r="F91" s="49"/>
      <c r="G91" s="49"/>
      <c r="H91" s="49"/>
    </row>
    <row r="92" spans="1:8">
      <c r="A92" s="66"/>
      <c r="B92" s="49"/>
      <c r="C92" s="49"/>
      <c r="D92" s="49"/>
      <c r="E92" s="49"/>
      <c r="F92" s="49"/>
      <c r="G92" s="49"/>
      <c r="H92" s="49"/>
    </row>
    <row r="93" spans="1:8">
      <c r="A93" s="66"/>
      <c r="B93" s="49"/>
      <c r="C93" s="49"/>
      <c r="D93" s="49"/>
      <c r="E93" s="49"/>
      <c r="F93" s="49"/>
      <c r="G93" s="49"/>
      <c r="H93" s="49"/>
    </row>
    <row r="94" spans="1:8">
      <c r="A94" s="66"/>
      <c r="B94" s="49"/>
      <c r="C94" s="49"/>
      <c r="D94" s="49"/>
      <c r="E94" s="49"/>
      <c r="F94" s="49"/>
      <c r="G94" s="49"/>
      <c r="H94" s="49"/>
    </row>
    <row r="95" spans="1:8">
      <c r="A95" s="66"/>
      <c r="B95" s="49"/>
      <c r="C95" s="49"/>
      <c r="D95" s="49"/>
      <c r="E95" s="49"/>
      <c r="F95" s="49"/>
      <c r="G95" s="49"/>
      <c r="H95" s="49"/>
    </row>
    <row r="96" spans="1:8">
      <c r="A96" s="66"/>
      <c r="B96" s="49"/>
      <c r="C96" s="49"/>
      <c r="D96" s="49"/>
      <c r="E96" s="49"/>
      <c r="F96" s="49"/>
      <c r="G96" s="49"/>
      <c r="H96" s="49"/>
    </row>
    <row r="97" spans="1:8">
      <c r="A97" s="66"/>
      <c r="B97" s="49"/>
      <c r="C97" s="49"/>
      <c r="D97" s="49"/>
      <c r="E97" s="49"/>
      <c r="F97" s="49"/>
      <c r="G97" s="49"/>
      <c r="H97" s="49"/>
    </row>
    <row r="98" spans="1:8">
      <c r="A98" s="66"/>
      <c r="B98" s="49"/>
      <c r="C98" s="49"/>
      <c r="D98" s="49"/>
      <c r="E98" s="49"/>
      <c r="F98" s="49"/>
      <c r="G98" s="49"/>
      <c r="H98" s="49"/>
    </row>
    <row r="99" spans="1:8">
      <c r="A99" s="66"/>
      <c r="B99" s="49"/>
      <c r="C99" s="49"/>
      <c r="D99" s="49"/>
      <c r="E99" s="49"/>
      <c r="F99" s="49"/>
      <c r="G99" s="49"/>
      <c r="H99" s="49"/>
    </row>
    <row r="100" spans="1:8">
      <c r="A100" s="66"/>
      <c r="B100" s="49"/>
      <c r="C100" s="49"/>
      <c r="D100" s="49"/>
      <c r="E100" s="49"/>
      <c r="F100" s="49"/>
      <c r="G100" s="49"/>
      <c r="H100" s="49"/>
    </row>
    <row r="101" spans="1:8">
      <c r="A101" s="66"/>
      <c r="B101" s="49"/>
      <c r="C101" s="49"/>
      <c r="D101" s="49"/>
      <c r="E101" s="49"/>
      <c r="F101" s="49"/>
      <c r="G101" s="49"/>
      <c r="H101" s="49"/>
    </row>
    <row r="102" spans="1:8">
      <c r="A102" s="66"/>
      <c r="B102" s="49"/>
      <c r="C102" s="49"/>
      <c r="D102" s="49"/>
      <c r="E102" s="49"/>
      <c r="F102" s="49"/>
      <c r="G102" s="49"/>
      <c r="H102" s="49"/>
    </row>
    <row r="103" spans="1:8">
      <c r="A103" s="66"/>
      <c r="B103" s="49"/>
      <c r="C103" s="49"/>
      <c r="D103" s="49"/>
      <c r="E103" s="49"/>
      <c r="F103" s="49"/>
      <c r="G103" s="49"/>
      <c r="H103" s="49"/>
    </row>
    <row r="104" spans="1:8">
      <c r="A104" s="66"/>
      <c r="B104" s="49"/>
      <c r="C104" s="49"/>
      <c r="D104" s="49"/>
      <c r="E104" s="49"/>
      <c r="F104" s="49"/>
      <c r="G104" s="49"/>
      <c r="H104" s="49"/>
    </row>
    <row r="105" spans="1:8">
      <c r="A105" s="66"/>
      <c r="B105" s="49"/>
      <c r="C105" s="49"/>
      <c r="D105" s="49"/>
      <c r="E105" s="49"/>
      <c r="F105" s="49"/>
      <c r="G105" s="49"/>
      <c r="H105" s="49"/>
    </row>
    <row r="106" spans="1:8">
      <c r="A106" s="66"/>
      <c r="B106" s="49"/>
      <c r="C106" s="49"/>
      <c r="D106" s="49"/>
      <c r="E106" s="49"/>
      <c r="F106" s="49"/>
      <c r="G106" s="49"/>
      <c r="H106" s="49"/>
    </row>
    <row r="107" spans="1:8">
      <c r="A107" s="66"/>
      <c r="B107" s="49"/>
      <c r="C107" s="49"/>
      <c r="D107" s="49"/>
      <c r="E107" s="49"/>
      <c r="F107" s="49"/>
      <c r="G107" s="49"/>
      <c r="H107" s="49"/>
    </row>
    <row r="108" spans="1:8">
      <c r="A108" s="66"/>
      <c r="B108" s="49"/>
      <c r="C108" s="49"/>
      <c r="D108" s="49"/>
      <c r="E108" s="49"/>
      <c r="F108" s="49"/>
      <c r="G108" s="49"/>
      <c r="H108" s="49"/>
    </row>
    <row r="109" spans="1:8">
      <c r="A109" s="66"/>
      <c r="B109" s="49"/>
      <c r="C109" s="49"/>
      <c r="D109" s="49"/>
      <c r="E109" s="49"/>
      <c r="F109" s="49"/>
      <c r="G109" s="49"/>
      <c r="H109" s="49"/>
    </row>
    <row r="110" spans="1:8">
      <c r="A110" s="66"/>
      <c r="B110" s="49"/>
      <c r="C110" s="49"/>
      <c r="D110" s="49"/>
      <c r="E110" s="49"/>
      <c r="F110" s="49"/>
      <c r="G110" s="49"/>
      <c r="H110" s="49"/>
    </row>
    <row r="111" spans="1:8">
      <c r="A111" s="66"/>
      <c r="B111" s="49"/>
      <c r="C111" s="49"/>
      <c r="D111" s="49"/>
      <c r="E111" s="49"/>
      <c r="F111" s="49"/>
      <c r="G111" s="49"/>
      <c r="H111" s="49"/>
    </row>
    <row r="112" spans="1:8">
      <c r="A112" s="66"/>
      <c r="B112" s="49"/>
      <c r="C112" s="49"/>
      <c r="D112" s="49"/>
      <c r="E112" s="49"/>
      <c r="F112" s="49"/>
      <c r="G112" s="49"/>
      <c r="H112" s="49"/>
    </row>
    <row r="113" spans="1:8">
      <c r="A113" s="66"/>
      <c r="B113" s="49"/>
      <c r="C113" s="49"/>
      <c r="D113" s="49"/>
      <c r="E113" s="49"/>
      <c r="F113" s="49"/>
      <c r="G113" s="49"/>
      <c r="H113" s="49"/>
    </row>
    <row r="114" spans="1:8">
      <c r="A114" s="66"/>
      <c r="B114" s="49"/>
      <c r="C114" s="49"/>
      <c r="D114" s="49"/>
      <c r="E114" s="49"/>
      <c r="F114" s="49"/>
      <c r="G114" s="49"/>
      <c r="H114" s="49"/>
    </row>
    <row r="115" spans="1:8">
      <c r="A115" s="66"/>
      <c r="B115" s="49"/>
      <c r="C115" s="49"/>
      <c r="D115" s="49"/>
      <c r="E115" s="49"/>
      <c r="F115" s="49"/>
      <c r="G115" s="49"/>
      <c r="H115" s="49"/>
    </row>
    <row r="116" spans="1:8">
      <c r="A116" s="66"/>
      <c r="B116" s="49"/>
      <c r="C116" s="49"/>
      <c r="D116" s="49"/>
      <c r="E116" s="49"/>
      <c r="F116" s="49"/>
      <c r="G116" s="49"/>
      <c r="H116" s="49"/>
    </row>
    <row r="117" spans="1:8">
      <c r="A117" s="66"/>
      <c r="B117" s="49"/>
      <c r="C117" s="49"/>
      <c r="D117" s="49"/>
      <c r="E117" s="49"/>
      <c r="F117" s="49"/>
      <c r="G117" s="49"/>
      <c r="H117" s="49"/>
    </row>
    <row r="118" spans="1:8">
      <c r="A118" s="66"/>
      <c r="B118" s="49"/>
      <c r="C118" s="49"/>
      <c r="D118" s="49"/>
      <c r="E118" s="49"/>
      <c r="F118" s="49"/>
      <c r="G118" s="49"/>
      <c r="H118" s="49"/>
    </row>
    <row r="119" spans="1:8">
      <c r="A119" s="66"/>
      <c r="B119" s="49"/>
      <c r="C119" s="49"/>
      <c r="D119" s="49"/>
      <c r="E119" s="49"/>
      <c r="F119" s="49"/>
      <c r="G119" s="49"/>
      <c r="H119" s="49"/>
    </row>
    <row r="120" spans="1:8">
      <c r="A120" s="66"/>
      <c r="B120" s="49"/>
      <c r="C120" s="49"/>
      <c r="D120" s="49"/>
      <c r="E120" s="49"/>
      <c r="F120" s="49"/>
      <c r="G120" s="49"/>
      <c r="H120" s="49"/>
    </row>
    <row r="121" spans="1:8">
      <c r="A121" s="66"/>
      <c r="B121" s="49"/>
      <c r="C121" s="49"/>
      <c r="D121" s="49"/>
      <c r="E121" s="49"/>
      <c r="F121" s="49"/>
      <c r="G121" s="49"/>
      <c r="H121" s="49"/>
    </row>
    <row r="122" spans="1:8">
      <c r="A122" s="66"/>
      <c r="B122" s="49"/>
      <c r="C122" s="49"/>
      <c r="D122" s="49"/>
      <c r="E122" s="49"/>
      <c r="F122" s="49"/>
      <c r="G122" s="49"/>
      <c r="H122" s="49"/>
    </row>
    <row r="123" spans="1:8">
      <c r="A123" s="66"/>
      <c r="B123" s="49"/>
      <c r="C123" s="49"/>
      <c r="D123" s="49"/>
      <c r="E123" s="49"/>
      <c r="F123" s="49"/>
      <c r="G123" s="49"/>
      <c r="H123" s="49"/>
    </row>
    <row r="124" spans="1:8">
      <c r="A124" s="66"/>
      <c r="B124" s="49"/>
      <c r="C124" s="49"/>
      <c r="D124" s="49"/>
      <c r="E124" s="49"/>
      <c r="F124" s="49"/>
      <c r="G124" s="49"/>
      <c r="H124" s="49"/>
    </row>
    <row r="125" spans="1:8">
      <c r="A125" s="66"/>
      <c r="B125" s="49"/>
      <c r="C125" s="49"/>
      <c r="D125" s="49"/>
      <c r="E125" s="49"/>
      <c r="F125" s="49"/>
      <c r="G125" s="49"/>
      <c r="H125" s="49"/>
    </row>
    <row r="126" spans="1:8">
      <c r="A126" s="66"/>
      <c r="B126" s="49"/>
      <c r="C126" s="49"/>
      <c r="D126" s="49"/>
      <c r="E126" s="49"/>
      <c r="F126" s="49"/>
      <c r="G126" s="49"/>
      <c r="H126" s="49"/>
    </row>
    <row r="127" spans="1:8">
      <c r="A127" s="66"/>
      <c r="B127" s="49"/>
      <c r="C127" s="49"/>
      <c r="D127" s="49"/>
      <c r="E127" s="49"/>
      <c r="F127" s="49"/>
      <c r="G127" s="49"/>
      <c r="H127" s="49"/>
    </row>
    <row r="128" spans="1:8">
      <c r="A128" s="66"/>
      <c r="B128" s="49"/>
      <c r="C128" s="49"/>
      <c r="D128" s="49"/>
      <c r="E128" s="49"/>
      <c r="F128" s="49"/>
      <c r="G128" s="49"/>
      <c r="H128" s="49"/>
    </row>
    <row r="129" spans="1:8">
      <c r="A129" s="66"/>
      <c r="B129" s="49"/>
      <c r="C129" s="49"/>
      <c r="D129" s="49"/>
      <c r="E129" s="49"/>
      <c r="F129" s="49"/>
      <c r="G129" s="49"/>
      <c r="H129" s="49"/>
    </row>
    <row r="130" spans="1:8">
      <c r="A130" s="66"/>
      <c r="B130" s="49"/>
      <c r="C130" s="49"/>
      <c r="D130" s="49"/>
      <c r="E130" s="49"/>
      <c r="F130" s="49"/>
      <c r="G130" s="49"/>
      <c r="H130" s="49"/>
    </row>
    <row r="131" spans="1:8">
      <c r="A131" s="66"/>
      <c r="B131" s="49"/>
      <c r="C131" s="49"/>
      <c r="D131" s="49"/>
      <c r="E131" s="49"/>
      <c r="F131" s="49"/>
      <c r="G131" s="49"/>
      <c r="H131" s="49"/>
    </row>
    <row r="132" spans="1:8">
      <c r="A132" s="66"/>
      <c r="B132" s="49"/>
      <c r="C132" s="49"/>
      <c r="D132" s="49"/>
      <c r="E132" s="49"/>
      <c r="F132" s="49"/>
      <c r="G132" s="49"/>
      <c r="H132" s="49"/>
    </row>
    <row r="133" spans="1:8">
      <c r="A133" s="66"/>
      <c r="B133" s="49"/>
      <c r="C133" s="49"/>
      <c r="D133" s="49"/>
      <c r="E133" s="49"/>
      <c r="F133" s="49"/>
      <c r="G133" s="49"/>
      <c r="H133" s="49"/>
    </row>
    <row r="134" spans="1:8">
      <c r="A134" s="66"/>
      <c r="B134" s="49"/>
      <c r="C134" s="49"/>
      <c r="D134" s="49"/>
      <c r="E134" s="49"/>
      <c r="F134" s="49"/>
      <c r="G134" s="49"/>
      <c r="H134" s="49"/>
    </row>
    <row r="135" spans="1:8">
      <c r="A135" s="66"/>
      <c r="B135" s="49"/>
      <c r="C135" s="49"/>
      <c r="D135" s="49"/>
      <c r="E135" s="49"/>
      <c r="F135" s="49"/>
      <c r="G135" s="49"/>
      <c r="H135" s="49"/>
    </row>
    <row r="136" spans="1:8">
      <c r="A136" s="66"/>
      <c r="B136" s="49"/>
      <c r="C136" s="49"/>
      <c r="D136" s="49"/>
      <c r="E136" s="49"/>
      <c r="F136" s="49"/>
      <c r="G136" s="49"/>
      <c r="H136" s="49"/>
    </row>
    <row r="137" spans="1:8">
      <c r="A137" s="66"/>
      <c r="B137" s="49"/>
      <c r="C137" s="49"/>
      <c r="D137" s="49"/>
      <c r="E137" s="49"/>
      <c r="F137" s="49"/>
      <c r="G137" s="49"/>
      <c r="H137" s="49"/>
    </row>
    <row r="138" spans="1:8">
      <c r="A138" s="66"/>
      <c r="B138" s="49"/>
      <c r="C138" s="49"/>
      <c r="D138" s="49"/>
      <c r="E138" s="49"/>
      <c r="F138" s="49"/>
      <c r="G138" s="49"/>
      <c r="H138" s="49"/>
    </row>
    <row r="139" spans="1:8">
      <c r="A139" s="66"/>
      <c r="B139" s="49"/>
      <c r="C139" s="49"/>
      <c r="D139" s="49"/>
      <c r="E139" s="49"/>
      <c r="F139" s="49"/>
      <c r="G139" s="49"/>
      <c r="H139" s="49"/>
    </row>
    <row r="140" spans="1:8">
      <c r="A140" s="66"/>
      <c r="B140" s="49"/>
      <c r="C140" s="49"/>
      <c r="D140" s="49"/>
      <c r="E140" s="49"/>
      <c r="F140" s="49"/>
      <c r="G140" s="49"/>
      <c r="H140" s="49"/>
    </row>
    <row r="141" spans="1:8">
      <c r="A141" s="66"/>
      <c r="B141" s="49"/>
      <c r="C141" s="49"/>
      <c r="D141" s="49"/>
      <c r="E141" s="49"/>
      <c r="F141" s="49"/>
      <c r="G141" s="49"/>
      <c r="H141" s="49"/>
    </row>
    <row r="142" spans="1:8">
      <c r="A142" s="66"/>
      <c r="B142" s="49"/>
      <c r="C142" s="49"/>
      <c r="D142" s="49"/>
      <c r="E142" s="49"/>
      <c r="F142" s="49"/>
      <c r="G142" s="49"/>
      <c r="H142" s="49"/>
    </row>
    <row r="143" spans="1:8">
      <c r="A143" s="66"/>
      <c r="B143" s="49"/>
      <c r="C143" s="49"/>
      <c r="D143" s="49"/>
      <c r="E143" s="49"/>
      <c r="F143" s="49"/>
      <c r="G143" s="49"/>
      <c r="H143" s="49"/>
    </row>
    <row r="144" spans="1:8">
      <c r="A144" s="66"/>
      <c r="B144" s="49"/>
      <c r="C144" s="49"/>
      <c r="D144" s="49"/>
      <c r="E144" s="49"/>
      <c r="F144" s="49"/>
      <c r="G144" s="49"/>
      <c r="H144" s="49"/>
    </row>
    <row r="145" spans="1:8">
      <c r="A145" s="66"/>
      <c r="B145" s="49"/>
      <c r="C145" s="49"/>
      <c r="D145" s="49"/>
      <c r="E145" s="49"/>
      <c r="F145" s="49"/>
      <c r="G145" s="49"/>
      <c r="H145" s="49"/>
    </row>
    <row r="146" spans="1:8">
      <c r="A146" s="66"/>
      <c r="B146" s="49"/>
      <c r="C146" s="49"/>
      <c r="D146" s="49"/>
      <c r="E146" s="49"/>
      <c r="F146" s="49"/>
      <c r="G146" s="49"/>
      <c r="H146" s="49"/>
    </row>
    <row r="147" spans="1:8">
      <c r="A147" s="66"/>
      <c r="B147" s="49"/>
      <c r="C147" s="49"/>
      <c r="D147" s="49"/>
      <c r="E147" s="49"/>
      <c r="F147" s="49"/>
      <c r="G147" s="49"/>
      <c r="H147" s="49"/>
    </row>
    <row r="148" spans="1:8">
      <c r="A148" s="66"/>
      <c r="B148" s="49"/>
      <c r="C148" s="49"/>
      <c r="D148" s="49"/>
      <c r="E148" s="49"/>
      <c r="F148" s="49"/>
      <c r="G148" s="49"/>
      <c r="H148" s="49"/>
    </row>
    <row r="149" spans="1:8">
      <c r="A149" s="66"/>
      <c r="B149" s="49"/>
      <c r="C149" s="49"/>
      <c r="D149" s="49"/>
      <c r="E149" s="49"/>
      <c r="F149" s="49"/>
      <c r="G149" s="49"/>
      <c r="H149" s="49"/>
    </row>
    <row r="150" spans="1:8">
      <c r="A150" s="66"/>
      <c r="B150" s="49"/>
      <c r="C150" s="49"/>
      <c r="D150" s="49"/>
      <c r="E150" s="49"/>
      <c r="F150" s="49"/>
      <c r="G150" s="49"/>
      <c r="H150" s="49"/>
    </row>
    <row r="151" spans="1:8">
      <c r="A151" s="66"/>
      <c r="B151" s="49"/>
      <c r="C151" s="49"/>
      <c r="D151" s="49"/>
      <c r="E151" s="49"/>
      <c r="F151" s="49"/>
      <c r="G151" s="49"/>
      <c r="H151" s="49"/>
    </row>
    <row r="152" spans="1:8">
      <c r="A152" s="66"/>
      <c r="B152" s="49"/>
      <c r="C152" s="49"/>
      <c r="D152" s="49"/>
      <c r="E152" s="49"/>
      <c r="F152" s="49"/>
      <c r="G152" s="49"/>
      <c r="H152" s="49"/>
    </row>
    <row r="153" spans="1:8">
      <c r="A153" s="66"/>
      <c r="B153" s="49"/>
      <c r="C153" s="49"/>
      <c r="D153" s="49"/>
      <c r="E153" s="49"/>
      <c r="F153" s="49"/>
      <c r="G153" s="49"/>
      <c r="H153" s="49"/>
    </row>
    <row r="154" spans="1:8">
      <c r="A154" s="66"/>
      <c r="B154" s="49"/>
      <c r="C154" s="49"/>
      <c r="D154" s="49"/>
      <c r="E154" s="49"/>
      <c r="F154" s="49"/>
      <c r="G154" s="49"/>
      <c r="H154" s="49"/>
    </row>
    <row r="155" spans="1:8">
      <c r="A155" s="66"/>
      <c r="B155" s="49"/>
      <c r="C155" s="49"/>
      <c r="D155" s="49"/>
      <c r="E155" s="49"/>
      <c r="F155" s="49"/>
      <c r="G155" s="49"/>
      <c r="H155" s="49"/>
    </row>
    <row r="156" spans="1:8">
      <c r="A156" s="66"/>
      <c r="B156" s="49"/>
      <c r="C156" s="49"/>
      <c r="D156" s="49"/>
      <c r="E156" s="49"/>
      <c r="F156" s="49"/>
      <c r="G156" s="49"/>
      <c r="H156" s="49"/>
    </row>
    <row r="157" spans="1:8">
      <c r="A157" s="66"/>
      <c r="B157" s="49"/>
      <c r="C157" s="49"/>
      <c r="D157" s="49"/>
      <c r="E157" s="49"/>
      <c r="F157" s="49"/>
      <c r="G157" s="49"/>
      <c r="H157" s="49"/>
    </row>
    <row r="158" spans="1:8">
      <c r="A158" s="66"/>
      <c r="B158" s="49"/>
      <c r="C158" s="49"/>
      <c r="D158" s="49"/>
      <c r="E158" s="49"/>
      <c r="F158" s="49"/>
      <c r="G158" s="49"/>
      <c r="H158" s="49"/>
    </row>
    <row r="159" spans="1:8">
      <c r="A159" s="66"/>
      <c r="B159" s="49"/>
      <c r="C159" s="49"/>
      <c r="D159" s="49"/>
      <c r="E159" s="49"/>
      <c r="F159" s="49"/>
      <c r="G159" s="49"/>
      <c r="H159" s="49"/>
    </row>
    <row r="160" spans="1:8">
      <c r="A160" s="66"/>
      <c r="B160" s="49"/>
      <c r="C160" s="49"/>
      <c r="D160" s="49"/>
      <c r="E160" s="49"/>
      <c r="F160" s="49"/>
      <c r="G160" s="49"/>
      <c r="H160" s="49"/>
    </row>
    <row r="161" spans="1:8">
      <c r="A161" s="66"/>
      <c r="B161" s="49"/>
      <c r="C161" s="49"/>
      <c r="D161" s="49"/>
      <c r="E161" s="49"/>
      <c r="F161" s="49"/>
      <c r="G161" s="49"/>
      <c r="H161" s="49"/>
    </row>
    <row r="162" spans="1:8">
      <c r="A162" s="66"/>
      <c r="B162" s="49"/>
      <c r="C162" s="49"/>
      <c r="D162" s="49"/>
      <c r="E162" s="49"/>
      <c r="F162" s="49"/>
      <c r="G162" s="49"/>
      <c r="H162" s="49"/>
    </row>
    <row r="163" spans="1:8">
      <c r="A163" s="66"/>
      <c r="B163" s="49"/>
      <c r="C163" s="49"/>
      <c r="D163" s="49"/>
      <c r="E163" s="49"/>
      <c r="F163" s="49"/>
      <c r="G163" s="49"/>
      <c r="H163" s="49"/>
    </row>
    <row r="164" spans="1:8">
      <c r="A164" s="66"/>
      <c r="B164" s="49"/>
      <c r="C164" s="49"/>
      <c r="D164" s="49"/>
      <c r="E164" s="49"/>
      <c r="F164" s="49"/>
      <c r="G164" s="49"/>
      <c r="H164" s="49"/>
    </row>
    <row r="165" spans="1:8">
      <c r="A165" s="66"/>
      <c r="B165" s="49"/>
      <c r="C165" s="49"/>
      <c r="D165" s="49"/>
      <c r="E165" s="49"/>
      <c r="F165" s="49"/>
      <c r="G165" s="49"/>
      <c r="H165" s="49"/>
    </row>
    <row r="166" spans="1:8">
      <c r="A166" s="66"/>
      <c r="B166" s="49"/>
      <c r="C166" s="49"/>
      <c r="D166" s="49"/>
      <c r="E166" s="49"/>
      <c r="F166" s="49"/>
      <c r="G166" s="49"/>
      <c r="H166" s="49"/>
    </row>
    <row r="167" spans="1:8">
      <c r="A167" s="66"/>
      <c r="B167" s="49"/>
      <c r="C167" s="49"/>
      <c r="D167" s="49"/>
      <c r="E167" s="49"/>
      <c r="F167" s="49"/>
      <c r="G167" s="49"/>
      <c r="H167" s="49"/>
    </row>
    <row r="168" spans="1:8">
      <c r="A168" s="66"/>
      <c r="B168" s="49"/>
      <c r="C168" s="49"/>
      <c r="D168" s="49"/>
      <c r="E168" s="49"/>
      <c r="F168" s="49"/>
      <c r="G168" s="49"/>
      <c r="H168" s="49"/>
    </row>
    <row r="169" spans="1:8">
      <c r="A169" s="66"/>
      <c r="B169" s="49"/>
      <c r="C169" s="49"/>
      <c r="D169" s="49"/>
      <c r="E169" s="49"/>
      <c r="F169" s="49"/>
      <c r="G169" s="49"/>
      <c r="H169" s="49"/>
    </row>
    <row r="170" spans="1:8">
      <c r="A170" s="66"/>
      <c r="B170" s="49"/>
      <c r="C170" s="49"/>
      <c r="D170" s="49"/>
      <c r="E170" s="49"/>
      <c r="F170" s="49"/>
      <c r="G170" s="49"/>
      <c r="H170" s="49"/>
    </row>
    <row r="171" spans="1:8">
      <c r="A171" s="66"/>
      <c r="B171" s="49"/>
      <c r="C171" s="49"/>
      <c r="D171" s="49"/>
      <c r="E171" s="49"/>
      <c r="F171" s="49"/>
      <c r="G171" s="49"/>
      <c r="H171" s="49"/>
    </row>
    <row r="172" spans="1:8">
      <c r="A172" s="66"/>
      <c r="B172" s="49"/>
      <c r="C172" s="49"/>
      <c r="D172" s="49"/>
      <c r="E172" s="49"/>
      <c r="F172" s="49"/>
      <c r="G172" s="49"/>
      <c r="H172" s="49"/>
    </row>
    <row r="173" spans="1:8">
      <c r="A173" s="66"/>
      <c r="B173" s="49"/>
      <c r="C173" s="49"/>
      <c r="D173" s="49"/>
      <c r="E173" s="49"/>
      <c r="F173" s="49"/>
      <c r="G173" s="49"/>
      <c r="H173" s="49"/>
    </row>
    <row r="174" spans="1:8">
      <c r="A174" s="66"/>
      <c r="B174" s="49"/>
      <c r="C174" s="49"/>
      <c r="D174" s="49"/>
      <c r="E174" s="49"/>
      <c r="F174" s="49"/>
      <c r="G174" s="49"/>
      <c r="H174" s="49"/>
    </row>
    <row r="175" spans="1:8">
      <c r="A175" s="66"/>
      <c r="B175" s="49"/>
      <c r="C175" s="49"/>
      <c r="D175" s="49"/>
      <c r="E175" s="49"/>
      <c r="F175" s="49"/>
      <c r="G175" s="49"/>
      <c r="H175" s="49"/>
    </row>
    <row r="176" spans="1:8">
      <c r="A176" s="66"/>
      <c r="B176" s="49"/>
      <c r="C176" s="49"/>
      <c r="D176" s="49"/>
      <c r="E176" s="49"/>
      <c r="F176" s="49"/>
      <c r="G176" s="49"/>
      <c r="H176" s="49"/>
    </row>
    <row r="177" spans="1:8">
      <c r="A177" s="66"/>
      <c r="B177" s="49"/>
      <c r="C177" s="49"/>
      <c r="D177" s="49"/>
      <c r="E177" s="49"/>
      <c r="F177" s="49"/>
      <c r="G177" s="49"/>
      <c r="H177" s="49"/>
    </row>
    <row r="178" spans="1:8">
      <c r="A178" s="66"/>
      <c r="B178" s="49"/>
      <c r="C178" s="49"/>
      <c r="D178" s="49"/>
      <c r="E178" s="49"/>
      <c r="F178" s="49"/>
      <c r="G178" s="49"/>
      <c r="H178" s="49"/>
    </row>
    <row r="179" spans="1:8">
      <c r="A179" s="66"/>
      <c r="B179" s="49"/>
      <c r="C179" s="49"/>
      <c r="D179" s="49"/>
      <c r="E179" s="49"/>
      <c r="F179" s="49"/>
      <c r="G179" s="49"/>
      <c r="H179" s="49"/>
    </row>
    <row r="180" spans="1:8">
      <c r="A180" s="66"/>
      <c r="B180" s="49"/>
      <c r="C180" s="49"/>
      <c r="D180" s="49"/>
      <c r="E180" s="49"/>
      <c r="F180" s="49"/>
      <c r="G180" s="49"/>
      <c r="H180" s="49"/>
    </row>
    <row r="181" spans="1:8">
      <c r="A181" s="66"/>
      <c r="B181" s="49"/>
      <c r="C181" s="49"/>
      <c r="D181" s="49"/>
      <c r="E181" s="49"/>
      <c r="F181" s="49"/>
      <c r="G181" s="49"/>
      <c r="H181" s="49"/>
    </row>
    <row r="182" spans="1:8">
      <c r="A182" s="66"/>
      <c r="B182" s="49"/>
      <c r="C182" s="49"/>
      <c r="D182" s="49"/>
      <c r="E182" s="49"/>
      <c r="F182" s="49"/>
      <c r="G182" s="49"/>
      <c r="H182" s="49"/>
    </row>
    <row r="183" spans="1:8">
      <c r="A183" s="66"/>
      <c r="B183" s="49"/>
      <c r="C183" s="49"/>
      <c r="D183" s="49"/>
      <c r="E183" s="49"/>
      <c r="F183" s="49"/>
      <c r="G183" s="49"/>
      <c r="H183" s="49"/>
    </row>
    <row r="184" spans="1:8">
      <c r="A184" s="66"/>
      <c r="B184" s="49"/>
      <c r="C184" s="49"/>
      <c r="D184" s="49"/>
      <c r="E184" s="49"/>
      <c r="F184" s="49"/>
      <c r="G184" s="49"/>
      <c r="H184" s="49"/>
    </row>
    <row r="185" spans="1:8">
      <c r="A185" s="66"/>
      <c r="B185" s="49"/>
      <c r="C185" s="49"/>
      <c r="D185" s="49"/>
      <c r="E185" s="49"/>
      <c r="F185" s="49"/>
      <c r="G185" s="49"/>
      <c r="H185" s="49"/>
    </row>
    <row r="186" spans="1:8">
      <c r="A186" s="66"/>
      <c r="B186" s="49"/>
      <c r="C186" s="49"/>
      <c r="D186" s="49"/>
      <c r="E186" s="49"/>
      <c r="F186" s="49"/>
      <c r="G186" s="49"/>
      <c r="H186" s="49"/>
    </row>
    <row r="187" spans="1:8">
      <c r="A187" s="66"/>
      <c r="B187" s="49"/>
      <c r="C187" s="49"/>
      <c r="D187" s="49"/>
      <c r="E187" s="49"/>
      <c r="F187" s="49"/>
      <c r="G187" s="49"/>
      <c r="H187" s="49"/>
    </row>
    <row r="188" spans="1:8">
      <c r="A188" s="66"/>
      <c r="B188" s="49"/>
      <c r="C188" s="49"/>
      <c r="D188" s="49"/>
      <c r="E188" s="49"/>
      <c r="F188" s="49"/>
      <c r="G188" s="49"/>
      <c r="H188" s="49"/>
    </row>
    <row r="189" spans="1:8">
      <c r="A189" s="66"/>
      <c r="B189" s="49"/>
      <c r="C189" s="49"/>
      <c r="D189" s="49"/>
      <c r="E189" s="49"/>
      <c r="F189" s="49"/>
      <c r="G189" s="49"/>
      <c r="H189" s="49"/>
    </row>
    <row r="190" spans="1:8">
      <c r="A190" s="66"/>
      <c r="B190" s="49"/>
      <c r="C190" s="49"/>
      <c r="D190" s="49"/>
      <c r="E190" s="49"/>
      <c r="F190" s="49"/>
      <c r="G190" s="49"/>
      <c r="H190" s="49"/>
    </row>
    <row r="191" spans="1:8">
      <c r="A191" s="66"/>
      <c r="B191" s="49"/>
      <c r="C191" s="49"/>
      <c r="D191" s="49"/>
      <c r="E191" s="49"/>
      <c r="F191" s="49"/>
      <c r="G191" s="49"/>
      <c r="H191" s="49"/>
    </row>
    <row r="192" spans="1:8">
      <c r="A192" s="66"/>
      <c r="B192" s="49"/>
      <c r="C192" s="49"/>
      <c r="D192" s="49"/>
      <c r="E192" s="49"/>
      <c r="F192" s="49"/>
      <c r="G192" s="49"/>
      <c r="H192" s="49"/>
    </row>
    <row r="193" spans="1:8">
      <c r="A193" s="66"/>
      <c r="B193" s="49"/>
      <c r="C193" s="49"/>
      <c r="D193" s="49"/>
      <c r="E193" s="49"/>
      <c r="F193" s="49"/>
      <c r="G193" s="49"/>
      <c r="H193" s="49"/>
    </row>
    <row r="194" spans="1:8">
      <c r="A194" s="66"/>
      <c r="B194" s="49"/>
      <c r="C194" s="49"/>
      <c r="D194" s="49"/>
      <c r="E194" s="49"/>
      <c r="F194" s="49"/>
      <c r="G194" s="49"/>
      <c r="H194" s="49"/>
    </row>
    <row r="195" spans="1:8">
      <c r="A195" s="66"/>
      <c r="B195" s="49"/>
      <c r="C195" s="49"/>
      <c r="D195" s="49"/>
      <c r="E195" s="49"/>
      <c r="F195" s="49"/>
      <c r="G195" s="49"/>
      <c r="H195" s="49"/>
    </row>
    <row r="196" spans="1:8">
      <c r="A196" s="66"/>
      <c r="B196" s="49"/>
      <c r="C196" s="49"/>
      <c r="D196" s="49"/>
      <c r="E196" s="49"/>
      <c r="F196" s="49"/>
      <c r="G196" s="49"/>
      <c r="H196" s="49"/>
    </row>
    <row r="197" spans="1:8">
      <c r="A197" s="66"/>
      <c r="B197" s="49"/>
      <c r="C197" s="49"/>
      <c r="D197" s="49"/>
      <c r="E197" s="49"/>
      <c r="F197" s="49"/>
      <c r="G197" s="49"/>
      <c r="H197" s="49"/>
    </row>
    <row r="198" spans="1:8">
      <c r="A198" s="66"/>
      <c r="B198" s="49"/>
      <c r="C198" s="49"/>
      <c r="D198" s="49"/>
      <c r="E198" s="49"/>
      <c r="F198" s="49"/>
      <c r="G198" s="49"/>
      <c r="H198" s="49"/>
    </row>
    <row r="199" spans="1:8">
      <c r="A199" s="66"/>
      <c r="B199" s="49"/>
      <c r="C199" s="49"/>
      <c r="D199" s="49"/>
      <c r="E199" s="49"/>
      <c r="F199" s="49"/>
      <c r="G199" s="49"/>
      <c r="H199" s="49"/>
    </row>
    <row r="200" spans="1:8">
      <c r="A200" s="66"/>
      <c r="B200" s="49"/>
      <c r="C200" s="49"/>
      <c r="D200" s="49"/>
      <c r="E200" s="49"/>
      <c r="F200" s="49"/>
      <c r="G200" s="49"/>
      <c r="H200" s="49"/>
    </row>
    <row r="201" spans="1:8">
      <c r="A201" s="66"/>
      <c r="B201" s="49"/>
      <c r="C201" s="49"/>
      <c r="D201" s="49"/>
      <c r="E201" s="49"/>
      <c r="F201" s="49"/>
      <c r="G201" s="49"/>
      <c r="H201" s="49"/>
    </row>
    <row r="202" spans="1:8">
      <c r="A202" s="66"/>
      <c r="B202" s="49"/>
      <c r="C202" s="49"/>
      <c r="D202" s="49"/>
      <c r="E202" s="49"/>
      <c r="F202" s="49"/>
      <c r="G202" s="49"/>
      <c r="H202" s="49"/>
    </row>
    <row r="203" spans="1:8">
      <c r="A203" s="66"/>
      <c r="B203" s="49"/>
      <c r="C203" s="49"/>
      <c r="D203" s="49"/>
      <c r="E203" s="49"/>
      <c r="F203" s="49"/>
      <c r="G203" s="49"/>
      <c r="H203" s="49"/>
    </row>
    <row r="204" spans="1:8">
      <c r="A204" s="66"/>
      <c r="B204" s="49"/>
      <c r="C204" s="49"/>
      <c r="D204" s="49"/>
      <c r="E204" s="49"/>
      <c r="F204" s="49"/>
      <c r="G204" s="49"/>
      <c r="H204" s="49"/>
    </row>
    <row r="205" spans="1:8">
      <c r="A205" s="66"/>
      <c r="B205" s="49"/>
      <c r="C205" s="49"/>
      <c r="D205" s="49"/>
      <c r="E205" s="49"/>
      <c r="F205" s="49"/>
      <c r="G205" s="49"/>
      <c r="H205" s="49"/>
    </row>
    <row r="206" spans="1:8">
      <c r="A206" s="66"/>
      <c r="B206" s="49"/>
      <c r="C206" s="49"/>
      <c r="D206" s="49"/>
      <c r="E206" s="49"/>
      <c r="F206" s="49"/>
      <c r="G206" s="49"/>
      <c r="H206" s="49"/>
    </row>
    <row r="207" spans="1:8">
      <c r="A207" s="66"/>
      <c r="B207" s="49"/>
      <c r="C207" s="49"/>
      <c r="D207" s="49"/>
      <c r="E207" s="49"/>
      <c r="F207" s="49"/>
      <c r="G207" s="49"/>
      <c r="H207" s="49"/>
    </row>
    <row r="208" spans="1:8">
      <c r="A208" s="66"/>
      <c r="B208" s="49"/>
      <c r="C208" s="49"/>
      <c r="D208" s="49"/>
      <c r="E208" s="49"/>
      <c r="F208" s="49"/>
      <c r="G208" s="49"/>
      <c r="H208" s="49"/>
    </row>
    <row r="209" spans="1:8">
      <c r="A209" s="66"/>
      <c r="B209" s="49"/>
      <c r="C209" s="49"/>
      <c r="D209" s="49"/>
      <c r="E209" s="49"/>
      <c r="F209" s="49"/>
      <c r="G209" s="49"/>
      <c r="H209" s="49"/>
    </row>
    <row r="210" spans="1:8">
      <c r="A210" s="66"/>
      <c r="B210" s="49"/>
      <c r="C210" s="49"/>
      <c r="D210" s="49"/>
      <c r="E210" s="49"/>
      <c r="F210" s="49"/>
      <c r="G210" s="49"/>
      <c r="H210" s="49"/>
    </row>
    <row r="211" spans="1:8">
      <c r="A211" s="66"/>
      <c r="B211" s="49"/>
      <c r="C211" s="49"/>
      <c r="D211" s="49"/>
      <c r="E211" s="49"/>
      <c r="F211" s="49"/>
      <c r="G211" s="49"/>
      <c r="H211" s="49"/>
    </row>
    <row r="212" spans="1:8">
      <c r="A212" s="66"/>
      <c r="B212" s="49"/>
      <c r="C212" s="49"/>
      <c r="D212" s="49"/>
      <c r="E212" s="49"/>
      <c r="F212" s="49"/>
      <c r="G212" s="49"/>
      <c r="H212" s="49"/>
    </row>
    <row r="213" spans="1:8">
      <c r="A213" s="66"/>
      <c r="B213" s="49"/>
      <c r="C213" s="49"/>
      <c r="D213" s="49"/>
      <c r="E213" s="49"/>
      <c r="F213" s="49"/>
      <c r="G213" s="49"/>
      <c r="H213" s="49"/>
    </row>
    <row r="214" spans="1:8">
      <c r="A214" s="66"/>
      <c r="B214" s="49"/>
      <c r="C214" s="49"/>
      <c r="D214" s="49"/>
      <c r="E214" s="49"/>
      <c r="F214" s="49"/>
      <c r="G214" s="49"/>
      <c r="H214" s="49"/>
    </row>
    <row r="215" spans="1:8">
      <c r="A215" s="66"/>
      <c r="B215" s="49"/>
      <c r="C215" s="49"/>
      <c r="D215" s="49"/>
      <c r="E215" s="49"/>
      <c r="F215" s="49"/>
      <c r="G215" s="49"/>
      <c r="H215" s="49"/>
    </row>
    <row r="216" spans="1:8">
      <c r="A216" s="66"/>
      <c r="B216" s="49"/>
      <c r="C216" s="49"/>
      <c r="D216" s="49"/>
      <c r="E216" s="49"/>
      <c r="F216" s="49"/>
      <c r="G216" s="49"/>
      <c r="H216" s="49"/>
    </row>
    <row r="217" spans="1:8">
      <c r="A217" s="66"/>
      <c r="B217" s="49"/>
      <c r="C217" s="49"/>
      <c r="D217" s="49"/>
      <c r="E217" s="49"/>
      <c r="F217" s="49"/>
      <c r="G217" s="49"/>
      <c r="H217" s="49"/>
    </row>
    <row r="218" spans="1:8">
      <c r="A218" s="66"/>
      <c r="B218" s="49"/>
      <c r="C218" s="49"/>
      <c r="D218" s="49"/>
      <c r="E218" s="49"/>
      <c r="F218" s="49"/>
      <c r="G218" s="49"/>
      <c r="H218" s="49"/>
    </row>
    <row r="219" spans="1:8">
      <c r="A219" s="66"/>
      <c r="B219" s="49"/>
      <c r="C219" s="49"/>
      <c r="D219" s="49"/>
      <c r="E219" s="49"/>
      <c r="F219" s="49"/>
      <c r="G219" s="49"/>
      <c r="H219" s="49"/>
    </row>
    <row r="220" spans="1:8">
      <c r="A220" s="66"/>
      <c r="B220" s="49"/>
      <c r="C220" s="49"/>
      <c r="D220" s="49"/>
      <c r="E220" s="49"/>
      <c r="F220" s="49"/>
      <c r="G220" s="49"/>
      <c r="H220" s="49"/>
    </row>
    <row r="221" spans="1:8">
      <c r="A221" s="66"/>
      <c r="B221" s="49"/>
      <c r="C221" s="49"/>
      <c r="D221" s="49"/>
      <c r="E221" s="49"/>
      <c r="F221" s="49"/>
      <c r="G221" s="49"/>
      <c r="H221" s="49"/>
    </row>
    <row r="222" spans="1:8">
      <c r="A222" s="66"/>
      <c r="B222" s="49"/>
      <c r="C222" s="49"/>
      <c r="D222" s="49"/>
      <c r="E222" s="49"/>
      <c r="F222" s="49"/>
      <c r="G222" s="49"/>
      <c r="H222" s="49"/>
    </row>
    <row r="223" spans="1:8">
      <c r="A223" s="66"/>
      <c r="B223" s="49"/>
      <c r="C223" s="49"/>
      <c r="D223" s="49"/>
      <c r="E223" s="49"/>
      <c r="F223" s="49"/>
      <c r="G223" s="49"/>
      <c r="H223" s="49"/>
    </row>
    <row r="224" spans="1:8">
      <c r="A224" s="66"/>
      <c r="B224" s="49"/>
      <c r="C224" s="49"/>
      <c r="D224" s="49"/>
      <c r="E224" s="49"/>
      <c r="F224" s="49"/>
      <c r="G224" s="49"/>
      <c r="H224" s="49"/>
    </row>
    <row r="225" spans="1:8">
      <c r="A225" s="66"/>
      <c r="B225" s="49"/>
      <c r="C225" s="49"/>
      <c r="D225" s="49"/>
      <c r="E225" s="49"/>
      <c r="F225" s="49"/>
      <c r="G225" s="49"/>
      <c r="H225" s="49"/>
    </row>
    <row r="226" spans="1:8">
      <c r="A226" s="66"/>
      <c r="B226" s="49"/>
      <c r="C226" s="49"/>
      <c r="D226" s="49"/>
      <c r="E226" s="49"/>
      <c r="F226" s="49"/>
      <c r="G226" s="49"/>
      <c r="H226" s="49"/>
    </row>
    <row r="227" spans="1:8">
      <c r="A227" s="66"/>
      <c r="B227" s="49"/>
      <c r="C227" s="49"/>
      <c r="D227" s="49"/>
      <c r="E227" s="49"/>
      <c r="F227" s="49"/>
      <c r="G227" s="49"/>
      <c r="H227" s="49"/>
    </row>
    <row r="228" spans="1:8">
      <c r="A228" s="66"/>
      <c r="B228" s="49"/>
      <c r="C228" s="49"/>
      <c r="D228" s="49"/>
      <c r="E228" s="49"/>
      <c r="F228" s="49"/>
      <c r="G228" s="49"/>
      <c r="H228" s="49"/>
    </row>
    <row r="229" spans="1:8">
      <c r="A229" s="66"/>
      <c r="B229" s="49"/>
      <c r="C229" s="49"/>
      <c r="D229" s="49"/>
      <c r="E229" s="49"/>
      <c r="F229" s="49"/>
      <c r="G229" s="49"/>
      <c r="H229" s="49"/>
    </row>
    <row r="230" spans="1:8">
      <c r="A230" s="66"/>
      <c r="B230" s="49"/>
      <c r="C230" s="49"/>
      <c r="D230" s="49"/>
      <c r="E230" s="49"/>
      <c r="F230" s="49"/>
      <c r="G230" s="49"/>
      <c r="H230" s="49"/>
    </row>
    <row r="231" spans="1:8">
      <c r="A231" s="66"/>
      <c r="B231" s="49"/>
      <c r="C231" s="49"/>
      <c r="D231" s="49"/>
      <c r="E231" s="49"/>
      <c r="F231" s="49"/>
      <c r="G231" s="49"/>
      <c r="H231" s="49"/>
    </row>
    <row r="232" spans="1:8">
      <c r="A232" s="66"/>
      <c r="B232" s="49"/>
      <c r="C232" s="49"/>
      <c r="D232" s="49"/>
      <c r="E232" s="49"/>
      <c r="F232" s="49"/>
      <c r="G232" s="49"/>
      <c r="H232" s="49"/>
    </row>
    <row r="233" spans="1:8">
      <c r="A233" s="66"/>
      <c r="B233" s="49"/>
      <c r="C233" s="49"/>
      <c r="D233" s="49"/>
      <c r="E233" s="49"/>
      <c r="F233" s="49"/>
      <c r="G233" s="49"/>
      <c r="H233" s="49"/>
    </row>
    <row r="234" spans="1:8">
      <c r="A234" s="66"/>
      <c r="B234" s="49"/>
      <c r="C234" s="49"/>
      <c r="D234" s="49"/>
      <c r="E234" s="49"/>
      <c r="F234" s="49"/>
      <c r="G234" s="49"/>
      <c r="H234" s="49"/>
    </row>
    <row r="235" spans="1:8">
      <c r="A235" s="66"/>
      <c r="B235" s="49"/>
      <c r="C235" s="49"/>
      <c r="D235" s="49"/>
      <c r="E235" s="49"/>
      <c r="F235" s="49"/>
      <c r="G235" s="49"/>
      <c r="H235" s="49"/>
    </row>
    <row r="236" spans="1:8">
      <c r="A236" s="66"/>
      <c r="B236" s="49"/>
      <c r="C236" s="49"/>
      <c r="D236" s="49"/>
      <c r="E236" s="49"/>
      <c r="F236" s="49"/>
      <c r="G236" s="49"/>
      <c r="H236" s="49"/>
    </row>
    <row r="237" spans="1:8">
      <c r="A237" s="66"/>
      <c r="B237" s="49"/>
      <c r="C237" s="49"/>
      <c r="D237" s="49"/>
      <c r="E237" s="49"/>
      <c r="F237" s="49"/>
      <c r="G237" s="49"/>
      <c r="H237" s="49"/>
    </row>
    <row r="238" spans="1:8">
      <c r="A238" s="66"/>
      <c r="B238" s="49"/>
      <c r="C238" s="49"/>
      <c r="D238" s="49"/>
      <c r="E238" s="49"/>
      <c r="F238" s="49"/>
      <c r="G238" s="49"/>
      <c r="H238" s="49"/>
    </row>
    <row r="239" spans="1:8">
      <c r="A239" s="66"/>
      <c r="B239" s="49"/>
      <c r="C239" s="49"/>
      <c r="D239" s="49"/>
      <c r="E239" s="49"/>
      <c r="F239" s="49"/>
      <c r="G239" s="49"/>
      <c r="H239" s="49"/>
    </row>
    <row r="240" spans="1:8">
      <c r="A240" s="66"/>
      <c r="B240" s="49"/>
      <c r="C240" s="49"/>
      <c r="D240" s="49"/>
      <c r="E240" s="49"/>
      <c r="F240" s="49"/>
      <c r="G240" s="49"/>
      <c r="H240" s="49"/>
    </row>
    <row r="241" spans="1:8">
      <c r="A241" s="66"/>
      <c r="B241" s="49"/>
      <c r="C241" s="49"/>
      <c r="D241" s="49"/>
      <c r="E241" s="49"/>
      <c r="F241" s="49"/>
      <c r="G241" s="49"/>
      <c r="H241" s="49"/>
    </row>
    <row r="242" spans="1:8">
      <c r="A242" s="66"/>
      <c r="B242" s="49"/>
      <c r="C242" s="49"/>
      <c r="D242" s="49"/>
      <c r="E242" s="49"/>
      <c r="F242" s="49"/>
      <c r="G242" s="49"/>
      <c r="H242" s="49"/>
    </row>
    <row r="243" spans="1:8">
      <c r="A243" s="66"/>
      <c r="B243" s="49"/>
      <c r="C243" s="49"/>
      <c r="D243" s="49"/>
      <c r="E243" s="49"/>
      <c r="F243" s="49"/>
      <c r="G243" s="49"/>
      <c r="H243" s="49"/>
    </row>
    <row r="244" spans="1:8">
      <c r="A244" s="66"/>
      <c r="B244" s="49"/>
      <c r="C244" s="49"/>
      <c r="D244" s="49"/>
      <c r="E244" s="49"/>
      <c r="F244" s="49"/>
      <c r="G244" s="49"/>
      <c r="H244" s="49"/>
    </row>
    <row r="245" spans="1:8">
      <c r="A245" s="66"/>
      <c r="B245" s="49"/>
      <c r="C245" s="49"/>
      <c r="D245" s="49"/>
      <c r="E245" s="49"/>
      <c r="F245" s="49"/>
      <c r="G245" s="49"/>
      <c r="H245" s="49"/>
    </row>
    <row r="246" spans="1:8">
      <c r="A246" s="66"/>
      <c r="B246" s="49"/>
      <c r="C246" s="49"/>
      <c r="D246" s="49"/>
      <c r="E246" s="49"/>
      <c r="F246" s="49"/>
      <c r="G246" s="49"/>
      <c r="H246" s="49"/>
    </row>
    <row r="247" spans="1:8">
      <c r="A247" s="66"/>
      <c r="B247" s="49"/>
      <c r="C247" s="49"/>
      <c r="D247" s="49"/>
      <c r="E247" s="49"/>
      <c r="F247" s="49"/>
      <c r="G247" s="49"/>
      <c r="H247" s="49"/>
    </row>
    <row r="248" spans="1:8">
      <c r="A248" s="66"/>
      <c r="B248" s="49"/>
      <c r="C248" s="49"/>
      <c r="D248" s="49"/>
      <c r="E248" s="49"/>
      <c r="F248" s="49"/>
      <c r="G248" s="49"/>
      <c r="H248" s="49"/>
    </row>
    <row r="249" spans="1:8">
      <c r="A249" s="66"/>
      <c r="B249" s="49"/>
      <c r="C249" s="49"/>
      <c r="D249" s="49"/>
      <c r="E249" s="49"/>
      <c r="F249" s="49"/>
      <c r="G249" s="49"/>
      <c r="H249" s="49"/>
    </row>
    <row r="250" spans="1:8">
      <c r="A250" s="66"/>
      <c r="B250" s="49"/>
      <c r="C250" s="49"/>
      <c r="D250" s="49"/>
      <c r="E250" s="49"/>
      <c r="F250" s="49"/>
      <c r="G250" s="49"/>
      <c r="H250" s="49"/>
    </row>
    <row r="251" spans="1:8">
      <c r="A251" s="66"/>
      <c r="B251" s="49"/>
      <c r="C251" s="49"/>
      <c r="D251" s="49"/>
      <c r="E251" s="49"/>
      <c r="F251" s="49"/>
      <c r="G251" s="49"/>
      <c r="H251" s="49"/>
    </row>
    <row r="252" spans="1:8">
      <c r="A252" s="66"/>
      <c r="B252" s="49"/>
      <c r="C252" s="49"/>
      <c r="D252" s="49"/>
      <c r="E252" s="49"/>
      <c r="F252" s="49"/>
      <c r="G252" s="49"/>
      <c r="H252" s="49"/>
    </row>
    <row r="253" spans="1:8">
      <c r="A253" s="66"/>
      <c r="B253" s="49"/>
      <c r="C253" s="49"/>
      <c r="D253" s="49"/>
      <c r="E253" s="49"/>
      <c r="F253" s="49"/>
      <c r="G253" s="49"/>
      <c r="H253" s="49"/>
    </row>
    <row r="254" spans="1:8">
      <c r="A254" s="66"/>
      <c r="B254" s="49"/>
      <c r="C254" s="49"/>
      <c r="D254" s="49"/>
      <c r="E254" s="49"/>
      <c r="F254" s="49"/>
      <c r="G254" s="49"/>
      <c r="H254" s="49"/>
    </row>
    <row r="255" spans="1:8">
      <c r="A255" s="66"/>
      <c r="B255" s="49"/>
      <c r="C255" s="49"/>
      <c r="D255" s="49"/>
      <c r="E255" s="49"/>
      <c r="F255" s="49"/>
      <c r="G255" s="49"/>
      <c r="H255" s="49"/>
    </row>
    <row r="256" spans="1:8">
      <c r="A256" s="66"/>
      <c r="B256" s="49"/>
      <c r="C256" s="49"/>
      <c r="D256" s="49"/>
      <c r="E256" s="49"/>
      <c r="F256" s="49"/>
      <c r="G256" s="49"/>
      <c r="H256" s="49"/>
    </row>
    <row r="257" spans="1:8">
      <c r="A257" s="66"/>
      <c r="B257" s="49"/>
      <c r="C257" s="49"/>
      <c r="D257" s="49"/>
      <c r="E257" s="49"/>
      <c r="F257" s="49"/>
      <c r="G257" s="49"/>
      <c r="H257" s="49"/>
    </row>
    <row r="258" spans="1:8">
      <c r="A258" s="66"/>
      <c r="B258" s="49"/>
      <c r="C258" s="49"/>
      <c r="D258" s="49"/>
      <c r="E258" s="49"/>
      <c r="F258" s="49"/>
      <c r="G258" s="49"/>
      <c r="H258" s="49"/>
    </row>
    <row r="259" spans="1:8">
      <c r="A259" s="66"/>
      <c r="B259" s="49"/>
      <c r="C259" s="49"/>
      <c r="D259" s="49"/>
      <c r="E259" s="49"/>
      <c r="F259" s="49"/>
      <c r="G259" s="49"/>
      <c r="H259" s="49"/>
    </row>
    <row r="260" spans="1:8">
      <c r="A260" s="66"/>
      <c r="B260" s="49"/>
      <c r="C260" s="49"/>
      <c r="D260" s="49"/>
      <c r="E260" s="49"/>
      <c r="F260" s="49"/>
      <c r="G260" s="49"/>
      <c r="H260" s="49"/>
    </row>
    <row r="261" spans="1:8">
      <c r="A261" s="66"/>
      <c r="B261" s="49"/>
      <c r="C261" s="49"/>
      <c r="D261" s="49"/>
      <c r="E261" s="49"/>
      <c r="F261" s="49"/>
      <c r="G261" s="49"/>
      <c r="H261" s="49"/>
    </row>
    <row r="262" spans="1:8">
      <c r="A262" s="66"/>
      <c r="B262" s="49"/>
      <c r="C262" s="49"/>
      <c r="D262" s="49"/>
      <c r="E262" s="49"/>
      <c r="F262" s="49"/>
      <c r="G262" s="49"/>
      <c r="H262" s="49"/>
    </row>
    <row r="263" spans="1:8">
      <c r="A263" s="66"/>
      <c r="B263" s="49"/>
      <c r="C263" s="49"/>
      <c r="D263" s="49"/>
      <c r="E263" s="49"/>
      <c r="F263" s="49"/>
      <c r="G263" s="49"/>
      <c r="H263" s="49"/>
    </row>
    <row r="264" spans="1:8">
      <c r="A264" s="66"/>
      <c r="B264" s="49"/>
      <c r="C264" s="49"/>
      <c r="D264" s="49"/>
      <c r="E264" s="49"/>
      <c r="F264" s="49"/>
      <c r="G264" s="49"/>
      <c r="H264" s="49"/>
    </row>
    <row r="265" spans="1:8">
      <c r="A265" s="66"/>
      <c r="B265" s="49"/>
      <c r="C265" s="49"/>
      <c r="D265" s="49"/>
      <c r="E265" s="49"/>
      <c r="F265" s="49"/>
      <c r="G265" s="49"/>
      <c r="H265" s="49"/>
    </row>
    <row r="266" spans="1:8">
      <c r="A266" s="66"/>
      <c r="B266" s="49"/>
      <c r="C266" s="49"/>
      <c r="D266" s="49"/>
      <c r="E266" s="49"/>
      <c r="F266" s="49"/>
      <c r="G266" s="49"/>
      <c r="H266" s="49"/>
    </row>
    <row r="267" spans="1:8">
      <c r="A267" s="66"/>
      <c r="B267" s="49"/>
      <c r="C267" s="49"/>
      <c r="D267" s="49"/>
      <c r="E267" s="49"/>
      <c r="F267" s="49"/>
      <c r="G267" s="49"/>
      <c r="H267" s="49"/>
    </row>
    <row r="268" spans="1:8">
      <c r="A268" s="66"/>
      <c r="B268" s="49"/>
      <c r="C268" s="49"/>
      <c r="D268" s="49"/>
      <c r="E268" s="49"/>
      <c r="F268" s="49"/>
      <c r="G268" s="49"/>
      <c r="H268" s="49"/>
    </row>
    <row r="269" spans="1:8">
      <c r="A269" s="66"/>
      <c r="B269" s="49"/>
      <c r="C269" s="49"/>
      <c r="D269" s="49"/>
      <c r="E269" s="49"/>
      <c r="F269" s="49"/>
      <c r="G269" s="49"/>
      <c r="H269" s="49"/>
    </row>
    <row r="270" spans="1:8">
      <c r="A270" s="66"/>
      <c r="B270" s="49"/>
      <c r="C270" s="49"/>
      <c r="D270" s="49"/>
      <c r="E270" s="49"/>
      <c r="F270" s="49"/>
      <c r="G270" s="49"/>
      <c r="H270" s="49"/>
    </row>
    <row r="271" spans="1:8">
      <c r="A271" s="66"/>
      <c r="B271" s="49"/>
      <c r="C271" s="49"/>
      <c r="D271" s="49"/>
      <c r="E271" s="49"/>
      <c r="F271" s="49"/>
      <c r="G271" s="49"/>
      <c r="H271" s="49"/>
    </row>
    <row r="272" spans="1:8">
      <c r="A272" s="66"/>
      <c r="B272" s="49"/>
      <c r="C272" s="49"/>
      <c r="D272" s="49"/>
      <c r="E272" s="49"/>
      <c r="F272" s="49"/>
      <c r="G272" s="49"/>
      <c r="H272" s="49"/>
    </row>
    <row r="273" spans="1:8">
      <c r="A273" s="66"/>
      <c r="B273" s="49"/>
      <c r="C273" s="49"/>
      <c r="D273" s="49"/>
      <c r="E273" s="49"/>
      <c r="F273" s="49"/>
      <c r="G273" s="49"/>
      <c r="H273" s="49"/>
    </row>
    <row r="274" spans="1:8">
      <c r="A274" s="66"/>
      <c r="B274" s="49"/>
      <c r="C274" s="49"/>
      <c r="D274" s="49"/>
      <c r="E274" s="49"/>
      <c r="F274" s="49"/>
      <c r="G274" s="49"/>
      <c r="H274" s="49"/>
    </row>
    <row r="275" spans="1:8">
      <c r="A275" s="66"/>
      <c r="B275" s="49"/>
      <c r="C275" s="49"/>
      <c r="D275" s="49"/>
      <c r="E275" s="49"/>
      <c r="F275" s="49"/>
      <c r="G275" s="49"/>
      <c r="H275" s="49"/>
    </row>
    <row r="276" spans="1:8">
      <c r="A276" s="66"/>
      <c r="B276" s="49"/>
      <c r="C276" s="49"/>
      <c r="D276" s="49"/>
      <c r="E276" s="49"/>
      <c r="F276" s="49"/>
      <c r="G276" s="49"/>
      <c r="H276" s="49"/>
    </row>
    <row r="277" spans="1:8">
      <c r="A277" s="66"/>
      <c r="B277" s="49"/>
      <c r="C277" s="49"/>
      <c r="D277" s="49"/>
      <c r="E277" s="49"/>
      <c r="F277" s="49"/>
      <c r="G277" s="49"/>
      <c r="H277" s="49"/>
    </row>
    <row r="278" spans="1:8">
      <c r="A278" s="66"/>
      <c r="B278" s="49"/>
      <c r="C278" s="49"/>
      <c r="D278" s="49"/>
      <c r="E278" s="49"/>
      <c r="F278" s="49"/>
      <c r="G278" s="49"/>
      <c r="H278" s="49"/>
    </row>
    <row r="279" spans="1:8">
      <c r="A279" s="66"/>
      <c r="B279" s="49"/>
      <c r="C279" s="49"/>
      <c r="D279" s="49"/>
      <c r="E279" s="49"/>
      <c r="F279" s="49"/>
      <c r="G279" s="49"/>
      <c r="H279" s="49"/>
    </row>
    <row r="280" spans="1:8">
      <c r="A280" s="66"/>
      <c r="B280" s="49"/>
      <c r="C280" s="49"/>
      <c r="D280" s="49"/>
      <c r="E280" s="49"/>
      <c r="F280" s="49"/>
      <c r="G280" s="49"/>
      <c r="H280" s="49"/>
    </row>
    <row r="281" spans="1:8">
      <c r="A281" s="66"/>
      <c r="B281" s="49"/>
      <c r="C281" s="49"/>
      <c r="D281" s="49"/>
      <c r="E281" s="49"/>
      <c r="F281" s="49"/>
      <c r="G281" s="49"/>
      <c r="H281" s="49"/>
    </row>
    <row r="282" spans="1:8">
      <c r="A282" s="66"/>
      <c r="B282" s="49"/>
      <c r="C282" s="49"/>
      <c r="D282" s="49"/>
      <c r="E282" s="49"/>
      <c r="F282" s="49"/>
      <c r="G282" s="49"/>
      <c r="H282" s="49"/>
    </row>
    <row r="283" spans="1:8">
      <c r="A283" s="66"/>
      <c r="B283" s="49"/>
      <c r="C283" s="49"/>
      <c r="D283" s="49"/>
      <c r="E283" s="49"/>
      <c r="F283" s="49"/>
      <c r="G283" s="49"/>
      <c r="H283" s="49"/>
    </row>
    <row r="284" spans="1:8">
      <c r="A284" s="66"/>
      <c r="B284" s="49"/>
      <c r="C284" s="49"/>
      <c r="D284" s="49"/>
      <c r="E284" s="49"/>
      <c r="F284" s="49"/>
      <c r="G284" s="49"/>
      <c r="H284" s="49"/>
    </row>
    <row r="285" spans="1:8">
      <c r="A285" s="66"/>
      <c r="B285" s="49"/>
      <c r="C285" s="49"/>
      <c r="D285" s="49"/>
      <c r="E285" s="49"/>
      <c r="F285" s="49"/>
      <c r="G285" s="49"/>
      <c r="H285" s="49"/>
    </row>
    <row r="286" spans="1:8">
      <c r="A286" s="66"/>
      <c r="B286" s="49"/>
      <c r="C286" s="49"/>
      <c r="D286" s="49"/>
      <c r="E286" s="49"/>
      <c r="F286" s="49"/>
      <c r="G286" s="49"/>
      <c r="H286" s="49"/>
    </row>
    <row r="287" spans="1:8">
      <c r="A287" s="66"/>
      <c r="B287" s="49"/>
      <c r="C287" s="49"/>
      <c r="D287" s="49"/>
      <c r="E287" s="49"/>
      <c r="F287" s="49"/>
      <c r="G287" s="49"/>
      <c r="H287" s="49"/>
    </row>
    <row r="288" spans="1:8">
      <c r="A288" s="66"/>
      <c r="B288" s="49"/>
      <c r="C288" s="49"/>
      <c r="D288" s="49"/>
      <c r="E288" s="49"/>
      <c r="F288" s="49"/>
      <c r="G288" s="49"/>
      <c r="H288" s="49"/>
    </row>
    <row r="289" spans="1:8">
      <c r="A289" s="66"/>
      <c r="B289" s="49"/>
      <c r="C289" s="49"/>
      <c r="D289" s="49"/>
      <c r="E289" s="49"/>
      <c r="F289" s="49"/>
      <c r="G289" s="49"/>
      <c r="H289" s="49"/>
    </row>
    <row r="290" spans="1:8">
      <c r="A290" s="66"/>
      <c r="B290" s="49"/>
      <c r="C290" s="49"/>
      <c r="D290" s="49"/>
      <c r="E290" s="49"/>
      <c r="F290" s="49"/>
      <c r="G290" s="49"/>
      <c r="H290" s="49"/>
    </row>
    <row r="291" spans="1:8">
      <c r="A291" s="66"/>
      <c r="B291" s="49"/>
      <c r="C291" s="49"/>
      <c r="D291" s="49"/>
      <c r="E291" s="49"/>
      <c r="F291" s="49"/>
      <c r="G291" s="49"/>
      <c r="H291" s="49"/>
    </row>
    <row r="292" spans="1:8">
      <c r="A292" s="66"/>
      <c r="B292" s="49"/>
      <c r="C292" s="49"/>
      <c r="D292" s="49"/>
      <c r="E292" s="49"/>
      <c r="F292" s="49"/>
      <c r="G292" s="49"/>
      <c r="H292" s="49"/>
    </row>
    <row r="293" spans="1:8">
      <c r="A293" s="66"/>
      <c r="B293" s="49"/>
      <c r="C293" s="49"/>
      <c r="D293" s="49"/>
      <c r="E293" s="49"/>
      <c r="F293" s="49"/>
      <c r="G293" s="49"/>
      <c r="H293" s="49"/>
    </row>
    <row r="294" spans="1:8">
      <c r="A294" s="66"/>
      <c r="B294" s="49"/>
      <c r="C294" s="49"/>
      <c r="D294" s="49"/>
      <c r="E294" s="49"/>
      <c r="F294" s="49"/>
      <c r="G294" s="49"/>
      <c r="H294" s="49"/>
    </row>
    <row r="295" spans="1:8">
      <c r="A295" s="66"/>
      <c r="B295" s="49"/>
      <c r="C295" s="49"/>
      <c r="D295" s="49"/>
      <c r="E295" s="49"/>
      <c r="F295" s="49"/>
      <c r="G295" s="49"/>
      <c r="H295" s="49"/>
    </row>
    <row r="296" spans="1:8">
      <c r="A296" s="66"/>
      <c r="B296" s="49"/>
      <c r="C296" s="49"/>
      <c r="D296" s="49"/>
      <c r="E296" s="49"/>
      <c r="F296" s="49"/>
      <c r="G296" s="49"/>
      <c r="H296" s="49"/>
    </row>
    <row r="297" spans="1:8">
      <c r="A297" s="66"/>
      <c r="B297" s="49"/>
      <c r="C297" s="49"/>
      <c r="D297" s="49"/>
      <c r="E297" s="49"/>
      <c r="F297" s="49"/>
      <c r="G297" s="49"/>
      <c r="H297" s="49"/>
    </row>
    <row r="298" spans="1:8">
      <c r="A298" s="66"/>
      <c r="B298" s="49"/>
      <c r="C298" s="49"/>
      <c r="D298" s="49"/>
      <c r="E298" s="49"/>
      <c r="F298" s="49"/>
      <c r="G298" s="49"/>
      <c r="H298" s="49"/>
    </row>
    <row r="299" spans="1:8">
      <c r="A299" s="66"/>
      <c r="B299" s="49"/>
      <c r="C299" s="49"/>
      <c r="D299" s="49"/>
      <c r="E299" s="49"/>
      <c r="F299" s="49"/>
      <c r="G299" s="49"/>
      <c r="H299" s="49"/>
    </row>
    <row r="300" spans="1:8">
      <c r="A300" s="66"/>
      <c r="B300" s="49"/>
      <c r="C300" s="49"/>
      <c r="D300" s="49"/>
      <c r="E300" s="49"/>
      <c r="F300" s="49"/>
      <c r="G300" s="49"/>
      <c r="H300" s="49"/>
    </row>
    <row r="301" spans="1:8">
      <c r="A301" s="66"/>
      <c r="B301" s="49"/>
      <c r="C301" s="49"/>
      <c r="D301" s="49"/>
      <c r="E301" s="49"/>
      <c r="F301" s="49"/>
      <c r="G301" s="49"/>
      <c r="H301" s="49"/>
    </row>
    <row r="302" spans="1:8">
      <c r="A302" s="66"/>
      <c r="B302" s="49"/>
      <c r="C302" s="49"/>
      <c r="D302" s="49"/>
      <c r="E302" s="49"/>
      <c r="F302" s="49"/>
      <c r="G302" s="49"/>
      <c r="H302" s="49"/>
    </row>
    <row r="303" spans="1:8">
      <c r="A303" s="66"/>
      <c r="B303" s="49"/>
      <c r="C303" s="49"/>
      <c r="D303" s="49"/>
      <c r="E303" s="49"/>
      <c r="F303" s="49"/>
      <c r="G303" s="49"/>
      <c r="H303" s="49"/>
    </row>
    <row r="304" spans="1:8">
      <c r="A304" s="66"/>
      <c r="B304" s="49"/>
      <c r="C304" s="49"/>
      <c r="D304" s="49"/>
      <c r="E304" s="49"/>
      <c r="F304" s="49"/>
      <c r="G304" s="49"/>
      <c r="H304" s="49"/>
    </row>
    <row r="305" spans="1:8">
      <c r="A305" s="66"/>
      <c r="B305" s="49"/>
      <c r="C305" s="49"/>
      <c r="D305" s="49"/>
      <c r="E305" s="49"/>
      <c r="F305" s="49"/>
      <c r="G305" s="49"/>
      <c r="H305" s="49"/>
    </row>
    <row r="306" spans="1:8">
      <c r="A306" s="66"/>
      <c r="B306" s="49"/>
      <c r="C306" s="49"/>
      <c r="D306" s="49"/>
      <c r="E306" s="49"/>
      <c r="F306" s="49"/>
      <c r="G306" s="49"/>
      <c r="H306" s="49"/>
    </row>
    <row r="307" spans="1:8">
      <c r="A307" s="66"/>
      <c r="B307" s="49"/>
      <c r="C307" s="49"/>
      <c r="D307" s="49"/>
      <c r="E307" s="49"/>
      <c r="F307" s="49"/>
      <c r="G307" s="49"/>
      <c r="H307" s="49"/>
    </row>
    <row r="308" spans="1:8">
      <c r="A308" s="66"/>
      <c r="B308" s="49"/>
      <c r="C308" s="49"/>
      <c r="D308" s="49"/>
      <c r="E308" s="49"/>
      <c r="F308" s="49"/>
      <c r="G308" s="49"/>
      <c r="H308" s="49"/>
    </row>
    <row r="309" spans="1:8">
      <c r="A309" s="66"/>
      <c r="B309" s="49"/>
      <c r="C309" s="49"/>
      <c r="D309" s="49"/>
      <c r="E309" s="49"/>
      <c r="F309" s="49"/>
      <c r="G309" s="49"/>
      <c r="H309" s="49"/>
    </row>
    <row r="310" spans="1:8">
      <c r="A310" s="66"/>
      <c r="B310" s="49"/>
      <c r="C310" s="49"/>
      <c r="D310" s="49"/>
      <c r="E310" s="49"/>
      <c r="F310" s="49"/>
      <c r="G310" s="49"/>
      <c r="H310" s="49"/>
    </row>
    <row r="311" spans="1:8">
      <c r="A311" s="66"/>
      <c r="B311" s="49"/>
      <c r="C311" s="49"/>
      <c r="D311" s="49"/>
      <c r="E311" s="49"/>
      <c r="F311" s="49"/>
      <c r="G311" s="49"/>
      <c r="H311" s="49"/>
    </row>
    <row r="312" spans="1:8">
      <c r="A312" s="66"/>
      <c r="B312" s="49"/>
      <c r="C312" s="49"/>
      <c r="D312" s="49"/>
      <c r="E312" s="49"/>
      <c r="F312" s="49"/>
      <c r="G312" s="49"/>
      <c r="H312" s="49"/>
    </row>
    <row r="313" spans="1:8">
      <c r="A313" s="66"/>
      <c r="B313" s="49"/>
      <c r="C313" s="49"/>
      <c r="D313" s="49"/>
      <c r="E313" s="49"/>
      <c r="F313" s="49"/>
      <c r="G313" s="49"/>
      <c r="H313" s="49"/>
    </row>
    <row r="314" spans="1:8">
      <c r="A314" s="66"/>
      <c r="B314" s="49"/>
      <c r="C314" s="49"/>
      <c r="D314" s="49"/>
      <c r="E314" s="49"/>
      <c r="F314" s="49"/>
      <c r="G314" s="49"/>
      <c r="H314" s="49"/>
    </row>
    <row r="315" spans="1:8">
      <c r="A315" s="66"/>
      <c r="B315" s="49"/>
      <c r="C315" s="49"/>
      <c r="D315" s="49"/>
      <c r="E315" s="49"/>
      <c r="F315" s="49"/>
      <c r="G315" s="49"/>
      <c r="H315" s="49"/>
    </row>
    <row r="316" spans="1:8">
      <c r="A316" s="66"/>
      <c r="B316" s="49"/>
      <c r="C316" s="49"/>
      <c r="D316" s="49"/>
      <c r="E316" s="49"/>
      <c r="F316" s="49"/>
      <c r="G316" s="49"/>
      <c r="H316" s="49"/>
    </row>
    <row r="317" spans="1:8">
      <c r="A317" s="66"/>
      <c r="B317" s="49"/>
      <c r="C317" s="49"/>
      <c r="D317" s="49"/>
      <c r="E317" s="49"/>
      <c r="F317" s="49"/>
      <c r="G317" s="49"/>
      <c r="H317" s="49"/>
    </row>
    <row r="318" spans="1:8">
      <c r="A318" s="66"/>
      <c r="B318" s="49"/>
      <c r="C318" s="49"/>
      <c r="D318" s="49"/>
      <c r="E318" s="49"/>
      <c r="F318" s="49"/>
      <c r="G318" s="49"/>
      <c r="H318" s="49"/>
    </row>
    <row r="319" spans="1:8">
      <c r="A319" s="66"/>
      <c r="B319" s="49"/>
      <c r="C319" s="49"/>
      <c r="D319" s="49"/>
      <c r="E319" s="49"/>
      <c r="F319" s="49"/>
      <c r="G319" s="49"/>
      <c r="H319" s="49"/>
    </row>
    <row r="320" spans="1:8">
      <c r="A320" s="66"/>
      <c r="B320" s="49"/>
      <c r="C320" s="49"/>
      <c r="D320" s="49"/>
      <c r="E320" s="49"/>
      <c r="F320" s="49"/>
      <c r="G320" s="49"/>
      <c r="H320" s="49"/>
    </row>
    <row r="321" spans="1:8">
      <c r="A321" s="66"/>
      <c r="B321" s="49"/>
      <c r="C321" s="49"/>
      <c r="D321" s="49"/>
      <c r="E321" s="49"/>
      <c r="F321" s="49"/>
      <c r="G321" s="49"/>
      <c r="H321" s="49"/>
    </row>
    <row r="322" spans="1:8">
      <c r="A322" s="66"/>
      <c r="B322" s="49"/>
      <c r="C322" s="49"/>
      <c r="D322" s="49"/>
      <c r="E322" s="49"/>
      <c r="F322" s="49"/>
      <c r="G322" s="49"/>
      <c r="H322" s="49"/>
    </row>
    <row r="323" spans="1:8">
      <c r="A323" s="66"/>
      <c r="B323" s="49"/>
      <c r="C323" s="49"/>
      <c r="D323" s="49"/>
      <c r="E323" s="49"/>
      <c r="F323" s="49"/>
      <c r="G323" s="49"/>
      <c r="H323" s="49"/>
    </row>
    <row r="324" spans="1:8">
      <c r="A324" s="66"/>
      <c r="B324" s="49"/>
      <c r="C324" s="49"/>
      <c r="D324" s="49"/>
      <c r="E324" s="49"/>
      <c r="F324" s="49"/>
      <c r="G324" s="49"/>
      <c r="H324" s="49"/>
    </row>
    <row r="325" spans="1:8">
      <c r="A325" s="66"/>
      <c r="B325" s="49"/>
      <c r="C325" s="49"/>
      <c r="D325" s="49"/>
      <c r="E325" s="49"/>
      <c r="F325" s="49"/>
      <c r="G325" s="49"/>
      <c r="H325" s="49"/>
    </row>
    <row r="326" spans="1:8">
      <c r="A326" s="66"/>
      <c r="B326" s="49"/>
      <c r="C326" s="49"/>
      <c r="D326" s="49"/>
      <c r="E326" s="49"/>
      <c r="F326" s="49"/>
      <c r="G326" s="49"/>
      <c r="H326" s="49"/>
    </row>
    <row r="327" spans="1:8">
      <c r="A327" s="66"/>
      <c r="B327" s="49"/>
      <c r="C327" s="49"/>
      <c r="D327" s="49"/>
      <c r="E327" s="49"/>
      <c r="F327" s="49"/>
      <c r="G327" s="49"/>
      <c r="H327" s="49"/>
    </row>
    <row r="328" spans="1:8">
      <c r="A328" s="66"/>
      <c r="B328" s="49"/>
      <c r="C328" s="49"/>
      <c r="D328" s="49"/>
      <c r="E328" s="49"/>
      <c r="F328" s="49"/>
      <c r="G328" s="49"/>
      <c r="H328" s="49"/>
    </row>
    <row r="329" spans="1:8">
      <c r="A329" s="66"/>
      <c r="B329" s="49"/>
      <c r="C329" s="49"/>
      <c r="D329" s="49"/>
      <c r="E329" s="49"/>
      <c r="F329" s="49"/>
      <c r="G329" s="49"/>
      <c r="H329" s="49"/>
    </row>
    <row r="330" spans="1:8">
      <c r="A330" s="66"/>
      <c r="B330" s="49"/>
      <c r="C330" s="49"/>
      <c r="D330" s="49"/>
      <c r="E330" s="49"/>
      <c r="F330" s="49"/>
      <c r="G330" s="49"/>
      <c r="H330" s="49"/>
    </row>
    <row r="331" spans="1:8">
      <c r="A331" s="66"/>
      <c r="B331" s="49"/>
      <c r="C331" s="49"/>
      <c r="D331" s="49"/>
      <c r="E331" s="49"/>
      <c r="F331" s="49"/>
      <c r="G331" s="49"/>
      <c r="H331" s="49"/>
    </row>
    <row r="332" spans="1:8">
      <c r="A332" s="66"/>
      <c r="B332" s="49"/>
      <c r="C332" s="49"/>
      <c r="D332" s="49"/>
      <c r="E332" s="49"/>
      <c r="F332" s="49"/>
      <c r="G332" s="49"/>
      <c r="H332" s="49"/>
    </row>
    <row r="333" spans="1:8">
      <c r="A333" s="66"/>
      <c r="B333" s="49"/>
      <c r="C333" s="49"/>
      <c r="D333" s="49"/>
      <c r="E333" s="49"/>
      <c r="F333" s="49"/>
      <c r="G333" s="49"/>
      <c r="H333" s="49"/>
    </row>
    <row r="334" spans="1:8">
      <c r="A334" s="66"/>
      <c r="B334" s="49"/>
      <c r="C334" s="49"/>
      <c r="D334" s="49"/>
      <c r="E334" s="49"/>
      <c r="F334" s="49"/>
      <c r="G334" s="49"/>
      <c r="H334" s="49"/>
    </row>
    <row r="335" spans="1:8">
      <c r="A335" s="66"/>
      <c r="B335" s="49"/>
      <c r="C335" s="49"/>
      <c r="D335" s="49"/>
      <c r="E335" s="49"/>
      <c r="F335" s="49"/>
      <c r="G335" s="49"/>
      <c r="H335" s="49"/>
    </row>
    <row r="336" spans="1:8">
      <c r="A336" s="66"/>
      <c r="B336" s="49"/>
      <c r="C336" s="49"/>
      <c r="D336" s="49"/>
      <c r="E336" s="49"/>
      <c r="F336" s="49"/>
      <c r="G336" s="49"/>
      <c r="H336" s="49"/>
    </row>
    <row r="337" spans="1:8">
      <c r="A337" s="66"/>
      <c r="B337" s="49"/>
      <c r="C337" s="49"/>
      <c r="D337" s="49"/>
      <c r="E337" s="49"/>
      <c r="F337" s="49"/>
      <c r="G337" s="49"/>
      <c r="H337" s="49"/>
    </row>
    <row r="338" spans="1:8">
      <c r="A338" s="66"/>
      <c r="B338" s="49"/>
      <c r="C338" s="49"/>
      <c r="D338" s="49"/>
      <c r="E338" s="49"/>
      <c r="F338" s="49"/>
      <c r="G338" s="49"/>
      <c r="H338" s="49"/>
    </row>
    <row r="339" spans="1:8">
      <c r="A339" s="66"/>
      <c r="B339" s="49"/>
      <c r="C339" s="49"/>
      <c r="D339" s="49"/>
      <c r="E339" s="49"/>
      <c r="F339" s="49"/>
      <c r="G339" s="49"/>
      <c r="H339" s="49"/>
    </row>
    <row r="340" spans="1:8">
      <c r="A340" s="66"/>
      <c r="B340" s="49"/>
      <c r="C340" s="49"/>
      <c r="D340" s="49"/>
      <c r="E340" s="49"/>
      <c r="F340" s="49"/>
      <c r="G340" s="49"/>
      <c r="H340" s="49"/>
    </row>
    <row r="341" spans="1:8">
      <c r="A341" s="66"/>
      <c r="B341" s="49"/>
      <c r="C341" s="49"/>
      <c r="D341" s="49"/>
      <c r="E341" s="49"/>
      <c r="F341" s="49"/>
      <c r="G341" s="49"/>
      <c r="H341" s="49"/>
    </row>
    <row r="342" spans="1:8">
      <c r="A342" s="66"/>
      <c r="B342" s="49"/>
      <c r="C342" s="49"/>
      <c r="D342" s="49"/>
      <c r="E342" s="49"/>
      <c r="F342" s="49"/>
      <c r="G342" s="49"/>
      <c r="H342" s="49"/>
    </row>
    <row r="343" spans="1:8">
      <c r="A343" s="66"/>
      <c r="B343" s="49"/>
      <c r="C343" s="49"/>
      <c r="D343" s="49"/>
      <c r="E343" s="49"/>
      <c r="F343" s="49"/>
      <c r="G343" s="49"/>
      <c r="H343" s="49"/>
    </row>
    <row r="344" spans="1:8">
      <c r="A344" s="66"/>
      <c r="B344" s="49"/>
      <c r="C344" s="49"/>
      <c r="D344" s="49"/>
      <c r="E344" s="49"/>
      <c r="F344" s="49"/>
      <c r="G344" s="49"/>
      <c r="H344" s="49"/>
    </row>
    <row r="345" spans="1:8">
      <c r="A345" s="66"/>
      <c r="B345" s="49"/>
      <c r="C345" s="49"/>
      <c r="D345" s="49"/>
      <c r="E345" s="49"/>
      <c r="F345" s="49"/>
      <c r="G345" s="49"/>
      <c r="H345" s="49"/>
    </row>
    <row r="346" spans="1:8">
      <c r="A346" s="66"/>
      <c r="B346" s="49"/>
      <c r="C346" s="49"/>
      <c r="D346" s="49"/>
      <c r="E346" s="49"/>
      <c r="F346" s="49"/>
      <c r="G346" s="49"/>
      <c r="H346" s="49"/>
    </row>
    <row r="347" spans="1:8">
      <c r="A347" s="66"/>
      <c r="B347" s="49"/>
      <c r="C347" s="49"/>
      <c r="D347" s="49"/>
      <c r="E347" s="49"/>
      <c r="F347" s="49"/>
      <c r="G347" s="49"/>
      <c r="H347" s="49"/>
    </row>
    <row r="348" spans="1:8">
      <c r="A348" s="66"/>
      <c r="B348" s="49"/>
      <c r="C348" s="49"/>
      <c r="D348" s="49"/>
      <c r="E348" s="49"/>
      <c r="F348" s="49"/>
      <c r="G348" s="49"/>
      <c r="H348" s="49"/>
    </row>
    <row r="349" spans="1:8">
      <c r="A349" s="66"/>
      <c r="B349" s="49"/>
      <c r="C349" s="49"/>
      <c r="D349" s="49"/>
      <c r="E349" s="49"/>
      <c r="F349" s="49"/>
      <c r="G349" s="49"/>
      <c r="H349" s="49"/>
    </row>
    <row r="350" spans="1:8">
      <c r="A350" s="66"/>
      <c r="B350" s="49"/>
      <c r="C350" s="49"/>
      <c r="D350" s="49"/>
      <c r="E350" s="49"/>
      <c r="F350" s="49"/>
      <c r="G350" s="49"/>
      <c r="H350" s="49"/>
    </row>
    <row r="351" spans="1:8">
      <c r="A351" s="66"/>
      <c r="B351" s="49"/>
      <c r="C351" s="49"/>
      <c r="D351" s="49"/>
      <c r="E351" s="49"/>
      <c r="F351" s="49"/>
      <c r="G351" s="49"/>
      <c r="H351" s="49"/>
    </row>
    <row r="352" spans="1:8">
      <c r="A352" s="66"/>
      <c r="B352" s="49"/>
      <c r="C352" s="49"/>
      <c r="D352" s="49"/>
      <c r="E352" s="49"/>
      <c r="F352" s="49"/>
      <c r="G352" s="49"/>
      <c r="H352" s="49"/>
    </row>
    <row r="353" spans="1:8">
      <c r="A353" s="66"/>
      <c r="B353" s="49"/>
      <c r="C353" s="49"/>
      <c r="D353" s="49"/>
      <c r="E353" s="49"/>
      <c r="F353" s="49"/>
      <c r="G353" s="49"/>
      <c r="H353" s="49"/>
    </row>
    <row r="354" spans="1:8">
      <c r="A354" s="66"/>
      <c r="B354" s="49"/>
      <c r="C354" s="49"/>
      <c r="D354" s="49"/>
      <c r="E354" s="49"/>
      <c r="F354" s="49"/>
      <c r="G354" s="49"/>
      <c r="H354" s="49"/>
    </row>
    <row r="355" spans="1:8">
      <c r="A355" s="66"/>
      <c r="B355" s="49"/>
      <c r="C355" s="49"/>
      <c r="D355" s="49"/>
      <c r="E355" s="49"/>
      <c r="F355" s="49"/>
      <c r="G355" s="49"/>
      <c r="H355" s="49"/>
    </row>
    <row r="356" spans="1:8">
      <c r="A356" s="66"/>
      <c r="B356" s="49"/>
      <c r="C356" s="49"/>
      <c r="D356" s="49"/>
      <c r="E356" s="49"/>
      <c r="F356" s="49"/>
      <c r="G356" s="49"/>
      <c r="H356" s="49"/>
    </row>
    <row r="357" spans="1:8">
      <c r="A357" s="66"/>
      <c r="B357" s="49"/>
      <c r="C357" s="49"/>
      <c r="D357" s="49"/>
      <c r="E357" s="49"/>
      <c r="F357" s="49"/>
      <c r="G357" s="49"/>
      <c r="H357" s="49"/>
    </row>
    <row r="358" spans="1:8">
      <c r="A358" s="66"/>
      <c r="B358" s="49"/>
      <c r="C358" s="49"/>
      <c r="D358" s="49"/>
      <c r="E358" s="49"/>
      <c r="F358" s="49"/>
      <c r="G358" s="49"/>
      <c r="H358" s="49"/>
    </row>
    <row r="359" spans="1:8">
      <c r="A359" s="66"/>
      <c r="B359" s="49"/>
      <c r="C359" s="49"/>
      <c r="D359" s="49"/>
      <c r="E359" s="49"/>
      <c r="F359" s="49"/>
      <c r="G359" s="49"/>
      <c r="H359" s="49"/>
    </row>
    <row r="360" spans="1:8">
      <c r="A360" s="66"/>
      <c r="B360" s="49"/>
      <c r="C360" s="49"/>
      <c r="D360" s="49"/>
      <c r="E360" s="49"/>
      <c r="F360" s="49"/>
      <c r="G360" s="49"/>
      <c r="H360" s="49"/>
    </row>
    <row r="361" spans="1:8">
      <c r="A361" s="66"/>
      <c r="B361" s="49"/>
      <c r="C361" s="49"/>
      <c r="D361" s="49"/>
      <c r="E361" s="49"/>
      <c r="F361" s="49"/>
      <c r="G361" s="49"/>
      <c r="H361" s="49"/>
    </row>
    <row r="362" spans="1:8">
      <c r="A362" s="66"/>
      <c r="B362" s="49"/>
      <c r="C362" s="49"/>
      <c r="D362" s="49"/>
      <c r="E362" s="49"/>
      <c r="F362" s="49"/>
      <c r="G362" s="49"/>
      <c r="H362" s="49"/>
    </row>
    <row r="363" spans="1:8">
      <c r="A363" s="66"/>
      <c r="B363" s="49"/>
      <c r="C363" s="49"/>
      <c r="D363" s="49"/>
      <c r="E363" s="49"/>
      <c r="F363" s="49"/>
      <c r="G363" s="49"/>
      <c r="H363" s="49"/>
    </row>
    <row r="364" spans="1:8">
      <c r="A364" s="66"/>
      <c r="B364" s="49"/>
      <c r="C364" s="49"/>
      <c r="D364" s="49"/>
      <c r="E364" s="49"/>
      <c r="F364" s="49"/>
      <c r="G364" s="49"/>
      <c r="H364" s="49"/>
    </row>
    <row r="365" spans="1:8">
      <c r="A365" s="66"/>
      <c r="B365" s="49"/>
      <c r="C365" s="49"/>
      <c r="D365" s="49"/>
      <c r="E365" s="49"/>
      <c r="F365" s="49"/>
      <c r="G365" s="49"/>
      <c r="H365" s="49"/>
    </row>
    <row r="366" spans="1:8">
      <c r="A366" s="66"/>
      <c r="B366" s="49"/>
      <c r="C366" s="49"/>
      <c r="D366" s="49"/>
      <c r="E366" s="49"/>
      <c r="F366" s="49"/>
      <c r="G366" s="49"/>
      <c r="H366" s="49"/>
    </row>
    <row r="367" spans="1:8">
      <c r="A367" s="66"/>
      <c r="B367" s="49"/>
      <c r="C367" s="49"/>
      <c r="D367" s="49"/>
      <c r="E367" s="49"/>
      <c r="F367" s="49"/>
      <c r="G367" s="49"/>
      <c r="H367" s="49"/>
    </row>
    <row r="368" spans="1:8">
      <c r="A368" s="66"/>
      <c r="B368" s="49"/>
      <c r="C368" s="49"/>
      <c r="D368" s="49"/>
      <c r="E368" s="49"/>
      <c r="F368" s="49"/>
      <c r="G368" s="49"/>
      <c r="H368" s="49"/>
    </row>
    <row r="369" spans="1:8">
      <c r="A369" s="66"/>
      <c r="B369" s="49"/>
      <c r="C369" s="49"/>
      <c r="D369" s="49"/>
      <c r="E369" s="49"/>
      <c r="F369" s="49"/>
      <c r="G369" s="49"/>
      <c r="H369" s="49"/>
    </row>
    <row r="370" spans="1:8">
      <c r="A370" s="66"/>
      <c r="B370" s="49"/>
      <c r="C370" s="49"/>
      <c r="D370" s="49"/>
      <c r="E370" s="49"/>
      <c r="F370" s="49"/>
      <c r="G370" s="49"/>
      <c r="H370" s="49"/>
    </row>
    <row r="371" spans="1:8">
      <c r="A371" s="66"/>
      <c r="B371" s="49"/>
      <c r="C371" s="49"/>
      <c r="D371" s="49"/>
      <c r="E371" s="49"/>
      <c r="F371" s="49"/>
      <c r="G371" s="49"/>
      <c r="H371" s="49"/>
    </row>
    <row r="372" spans="1:8">
      <c r="A372" s="66"/>
      <c r="B372" s="49"/>
      <c r="C372" s="49"/>
      <c r="D372" s="49"/>
      <c r="E372" s="49"/>
      <c r="F372" s="49"/>
      <c r="G372" s="49"/>
      <c r="H372" s="49"/>
    </row>
    <row r="373" spans="1:8">
      <c r="A373" s="66"/>
      <c r="B373" s="49"/>
      <c r="C373" s="49"/>
      <c r="D373" s="49"/>
      <c r="E373" s="49"/>
      <c r="F373" s="49"/>
      <c r="G373" s="49"/>
      <c r="H373" s="49"/>
    </row>
    <row r="374" spans="1:8">
      <c r="A374" s="66"/>
      <c r="B374" s="49"/>
      <c r="C374" s="49"/>
      <c r="D374" s="49"/>
      <c r="E374" s="49"/>
      <c r="F374" s="49"/>
      <c r="G374" s="49"/>
      <c r="H374" s="49"/>
    </row>
    <row r="375" spans="1:8">
      <c r="A375" s="66"/>
      <c r="B375" s="49"/>
      <c r="C375" s="49"/>
      <c r="D375" s="49"/>
      <c r="E375" s="49"/>
      <c r="F375" s="49"/>
      <c r="G375" s="49"/>
      <c r="H375" s="49"/>
    </row>
    <row r="376" spans="1:8">
      <c r="A376" s="66"/>
      <c r="B376" s="49"/>
      <c r="C376" s="49"/>
      <c r="D376" s="49"/>
      <c r="E376" s="49"/>
      <c r="F376" s="49"/>
      <c r="G376" s="49"/>
      <c r="H376" s="49"/>
    </row>
    <row r="377" spans="1:8">
      <c r="A377" s="66"/>
      <c r="B377" s="49"/>
      <c r="C377" s="49"/>
      <c r="D377" s="49"/>
      <c r="E377" s="49"/>
      <c r="F377" s="49"/>
      <c r="G377" s="49"/>
      <c r="H377" s="49"/>
    </row>
    <row r="378" spans="1:8">
      <c r="A378" s="66"/>
      <c r="B378" s="49"/>
      <c r="C378" s="49"/>
      <c r="D378" s="49"/>
      <c r="E378" s="49"/>
      <c r="F378" s="49"/>
      <c r="G378" s="49"/>
      <c r="H378" s="49"/>
    </row>
    <row r="379" spans="1:8">
      <c r="A379" s="66"/>
      <c r="B379" s="49"/>
      <c r="C379" s="49"/>
      <c r="D379" s="49"/>
      <c r="E379" s="49"/>
      <c r="F379" s="49"/>
      <c r="G379" s="49"/>
      <c r="H379" s="49"/>
    </row>
    <row r="380" spans="1:8">
      <c r="A380" s="66"/>
      <c r="B380" s="49"/>
      <c r="C380" s="49"/>
      <c r="D380" s="49"/>
      <c r="E380" s="49"/>
      <c r="F380" s="49"/>
      <c r="G380" s="49"/>
      <c r="H380" s="49"/>
    </row>
    <row r="381" spans="1:8">
      <c r="A381" s="66"/>
      <c r="B381" s="49"/>
      <c r="C381" s="49"/>
      <c r="D381" s="49"/>
      <c r="E381" s="49"/>
      <c r="F381" s="49"/>
      <c r="G381" s="49"/>
      <c r="H381" s="49"/>
    </row>
    <row r="382" spans="1:8">
      <c r="A382" s="66"/>
      <c r="B382" s="49"/>
      <c r="C382" s="49"/>
      <c r="D382" s="49"/>
      <c r="E382" s="49"/>
      <c r="F382" s="49"/>
      <c r="G382" s="49"/>
      <c r="H382" s="49"/>
    </row>
    <row r="383" spans="1:8">
      <c r="A383" s="66"/>
      <c r="B383" s="49"/>
      <c r="C383" s="49"/>
      <c r="D383" s="49"/>
      <c r="E383" s="49"/>
      <c r="F383" s="49"/>
      <c r="G383" s="49"/>
      <c r="H383" s="49"/>
    </row>
    <row r="384" spans="1:8">
      <c r="A384" s="66"/>
      <c r="B384" s="49"/>
      <c r="C384" s="49"/>
      <c r="D384" s="49"/>
      <c r="E384" s="49"/>
      <c r="F384" s="49"/>
      <c r="G384" s="49"/>
      <c r="H384" s="49"/>
    </row>
    <row r="385" spans="1:8">
      <c r="A385" s="66"/>
      <c r="B385" s="49"/>
      <c r="C385" s="49"/>
      <c r="D385" s="49"/>
      <c r="E385" s="49"/>
      <c r="F385" s="49"/>
      <c r="G385" s="49"/>
      <c r="H385" s="49"/>
    </row>
    <row r="386" spans="1:8">
      <c r="A386" s="66"/>
      <c r="B386" s="49"/>
      <c r="C386" s="49"/>
      <c r="D386" s="49"/>
      <c r="E386" s="49"/>
      <c r="F386" s="49"/>
      <c r="G386" s="49"/>
      <c r="H386" s="49"/>
    </row>
    <row r="387" spans="1:8">
      <c r="A387" s="66"/>
      <c r="B387" s="49"/>
      <c r="C387" s="49"/>
      <c r="D387" s="49"/>
      <c r="E387" s="49"/>
      <c r="F387" s="49"/>
      <c r="G387" s="49"/>
      <c r="H387" s="49"/>
    </row>
    <row r="388" spans="1:8">
      <c r="A388" s="66"/>
      <c r="B388" s="49"/>
      <c r="C388" s="49"/>
      <c r="D388" s="49"/>
      <c r="E388" s="49"/>
      <c r="F388" s="49"/>
      <c r="G388" s="49"/>
      <c r="H388" s="49"/>
    </row>
    <row r="389" spans="1:8">
      <c r="A389" s="66"/>
      <c r="B389" s="49"/>
      <c r="C389" s="49"/>
      <c r="D389" s="49"/>
      <c r="E389" s="49"/>
      <c r="F389" s="49"/>
      <c r="G389" s="49"/>
      <c r="H389" s="49"/>
    </row>
    <row r="390" spans="1:8">
      <c r="A390" s="66"/>
      <c r="B390" s="49"/>
      <c r="C390" s="49"/>
      <c r="D390" s="49"/>
      <c r="E390" s="49"/>
      <c r="F390" s="49"/>
      <c r="G390" s="49"/>
      <c r="H390" s="49"/>
    </row>
    <row r="391" spans="1:8">
      <c r="A391" s="66"/>
      <c r="B391" s="49"/>
      <c r="C391" s="49"/>
      <c r="D391" s="49"/>
      <c r="E391" s="49"/>
      <c r="F391" s="49"/>
      <c r="G391" s="49"/>
      <c r="H391" s="49"/>
    </row>
    <row r="392" spans="1:8">
      <c r="A392" s="66"/>
      <c r="B392" s="49"/>
      <c r="C392" s="49"/>
      <c r="D392" s="49"/>
      <c r="E392" s="49"/>
      <c r="F392" s="49"/>
      <c r="G392" s="49"/>
      <c r="H392" s="49"/>
    </row>
    <row r="393" spans="1:8">
      <c r="A393" s="66"/>
      <c r="B393" s="49"/>
      <c r="C393" s="49"/>
      <c r="D393" s="49"/>
      <c r="E393" s="49"/>
      <c r="F393" s="49"/>
      <c r="G393" s="49"/>
      <c r="H393" s="49"/>
    </row>
    <row r="394" spans="1:8">
      <c r="A394" s="66"/>
      <c r="B394" s="49"/>
      <c r="C394" s="49"/>
      <c r="D394" s="49"/>
      <c r="E394" s="49"/>
      <c r="F394" s="49"/>
      <c r="G394" s="49"/>
      <c r="H394" s="49"/>
    </row>
    <row r="395" spans="1:8">
      <c r="A395" s="66"/>
      <c r="B395" s="49"/>
      <c r="C395" s="49"/>
      <c r="D395" s="49"/>
      <c r="E395" s="49"/>
      <c r="F395" s="49"/>
      <c r="G395" s="49"/>
      <c r="H395" s="49"/>
    </row>
    <row r="396" spans="1:8">
      <c r="A396" s="66"/>
      <c r="B396" s="49"/>
      <c r="C396" s="49"/>
      <c r="D396" s="49"/>
      <c r="E396" s="49"/>
      <c r="F396" s="49"/>
      <c r="G396" s="49"/>
      <c r="H396" s="49"/>
    </row>
    <row r="397" spans="1:8">
      <c r="A397" s="66"/>
      <c r="B397" s="49"/>
      <c r="C397" s="49"/>
      <c r="D397" s="49"/>
      <c r="E397" s="49"/>
      <c r="F397" s="49"/>
      <c r="G397" s="49"/>
      <c r="H397" s="49"/>
    </row>
    <row r="398" spans="1:8">
      <c r="A398" s="66"/>
      <c r="B398" s="49"/>
      <c r="C398" s="49"/>
      <c r="D398" s="49"/>
      <c r="E398" s="49"/>
      <c r="F398" s="49"/>
      <c r="G398" s="49"/>
      <c r="H398" s="49"/>
    </row>
    <row r="399" spans="1:8">
      <c r="A399" s="66"/>
      <c r="B399" s="49"/>
      <c r="C399" s="49"/>
      <c r="D399" s="49"/>
      <c r="E399" s="49"/>
      <c r="F399" s="49"/>
      <c r="G399" s="49"/>
      <c r="H399" s="49"/>
    </row>
    <row r="400" spans="1:8">
      <c r="A400" s="66"/>
      <c r="B400" s="49"/>
      <c r="C400" s="49"/>
      <c r="D400" s="49"/>
      <c r="E400" s="49"/>
      <c r="F400" s="49"/>
      <c r="G400" s="49"/>
      <c r="H400" s="49"/>
    </row>
    <row r="401" spans="1:8">
      <c r="A401" s="66"/>
      <c r="B401" s="49"/>
      <c r="C401" s="49"/>
      <c r="D401" s="49"/>
      <c r="E401" s="49"/>
      <c r="F401" s="49"/>
      <c r="G401" s="49"/>
      <c r="H401" s="49"/>
    </row>
    <row r="402" spans="1:8">
      <c r="A402" s="66"/>
      <c r="B402" s="49"/>
      <c r="C402" s="49"/>
      <c r="D402" s="49"/>
      <c r="E402" s="49"/>
      <c r="F402" s="49"/>
      <c r="G402" s="49"/>
      <c r="H402" s="49"/>
    </row>
    <row r="403" spans="1:8">
      <c r="A403" s="66"/>
      <c r="B403" s="49"/>
      <c r="C403" s="49"/>
      <c r="D403" s="49"/>
      <c r="E403" s="49"/>
      <c r="F403" s="49"/>
      <c r="G403" s="49"/>
      <c r="H403" s="49"/>
    </row>
    <row r="404" spans="1:8">
      <c r="A404" s="66"/>
      <c r="B404" s="49"/>
      <c r="C404" s="49"/>
      <c r="D404" s="49"/>
      <c r="E404" s="49"/>
      <c r="F404" s="49"/>
      <c r="G404" s="49"/>
      <c r="H404" s="49"/>
    </row>
    <row r="405" spans="1:8">
      <c r="A405" s="66"/>
      <c r="B405" s="49"/>
      <c r="C405" s="49"/>
      <c r="D405" s="49"/>
      <c r="E405" s="49"/>
      <c r="F405" s="49"/>
      <c r="G405" s="49"/>
      <c r="H405" s="49"/>
    </row>
    <row r="406" spans="1:8">
      <c r="A406" s="66"/>
      <c r="B406" s="49"/>
      <c r="C406" s="49"/>
      <c r="D406" s="49"/>
      <c r="E406" s="49"/>
      <c r="F406" s="49"/>
      <c r="G406" s="49"/>
      <c r="H406" s="49"/>
    </row>
    <row r="407" spans="1:8">
      <c r="A407" s="66"/>
      <c r="B407" s="49"/>
      <c r="C407" s="49"/>
      <c r="D407" s="49"/>
      <c r="E407" s="49"/>
      <c r="F407" s="49"/>
      <c r="G407" s="49"/>
      <c r="H407" s="49"/>
    </row>
    <row r="408" spans="1:8">
      <c r="A408" s="66"/>
      <c r="B408" s="49"/>
      <c r="C408" s="49"/>
      <c r="D408" s="49"/>
      <c r="E408" s="49"/>
      <c r="F408" s="49"/>
      <c r="G408" s="49"/>
      <c r="H408" s="49"/>
    </row>
    <row r="409" spans="1:8">
      <c r="A409" s="66"/>
      <c r="B409" s="49"/>
      <c r="C409" s="49"/>
      <c r="D409" s="49"/>
      <c r="E409" s="49"/>
      <c r="F409" s="49"/>
      <c r="G409" s="49"/>
      <c r="H409" s="49"/>
    </row>
    <row r="410" spans="1:8">
      <c r="A410" s="66"/>
      <c r="B410" s="49"/>
      <c r="C410" s="49"/>
      <c r="D410" s="49"/>
      <c r="E410" s="49"/>
      <c r="F410" s="49"/>
      <c r="G410" s="49"/>
      <c r="H410" s="49"/>
    </row>
    <row r="411" spans="1:8">
      <c r="A411" s="66"/>
      <c r="B411" s="49"/>
      <c r="C411" s="49"/>
      <c r="D411" s="49"/>
      <c r="E411" s="49"/>
      <c r="F411" s="49"/>
      <c r="G411" s="49"/>
      <c r="H411" s="49"/>
    </row>
    <row r="412" spans="1:8">
      <c r="A412" s="66"/>
      <c r="B412" s="49"/>
      <c r="C412" s="49"/>
      <c r="D412" s="49"/>
      <c r="E412" s="49"/>
      <c r="F412" s="49"/>
      <c r="G412" s="49"/>
      <c r="H412" s="49"/>
    </row>
    <row r="413" spans="1:8">
      <c r="A413" s="66"/>
      <c r="B413" s="49"/>
      <c r="C413" s="49"/>
      <c r="D413" s="49"/>
      <c r="E413" s="49"/>
      <c r="F413" s="49"/>
      <c r="G413" s="49"/>
      <c r="H413" s="49"/>
    </row>
    <row r="414" spans="1:8">
      <c r="A414" s="66"/>
      <c r="B414" s="49"/>
      <c r="C414" s="49"/>
      <c r="D414" s="49"/>
      <c r="E414" s="49"/>
      <c r="F414" s="49"/>
      <c r="G414" s="49"/>
      <c r="H414" s="49"/>
    </row>
    <row r="415" spans="1:8">
      <c r="A415" s="66"/>
      <c r="B415" s="49"/>
      <c r="C415" s="49"/>
      <c r="D415" s="49"/>
      <c r="E415" s="49"/>
      <c r="F415" s="49"/>
      <c r="G415" s="49"/>
      <c r="H415" s="49"/>
    </row>
    <row r="416" spans="1:8">
      <c r="A416" s="66"/>
      <c r="B416" s="49"/>
      <c r="C416" s="49"/>
      <c r="D416" s="49"/>
      <c r="E416" s="49"/>
      <c r="F416" s="49"/>
      <c r="G416" s="49"/>
      <c r="H416" s="49"/>
    </row>
    <row r="417" spans="1:8">
      <c r="A417" s="66"/>
      <c r="B417" s="49"/>
      <c r="C417" s="49"/>
      <c r="D417" s="49"/>
      <c r="E417" s="49"/>
      <c r="F417" s="49"/>
      <c r="G417" s="49"/>
      <c r="H417" s="49"/>
    </row>
    <row r="418" spans="1:8">
      <c r="A418" s="66"/>
      <c r="B418" s="49"/>
      <c r="C418" s="49"/>
      <c r="D418" s="49"/>
      <c r="E418" s="49"/>
      <c r="F418" s="49"/>
      <c r="G418" s="49"/>
      <c r="H418" s="49"/>
    </row>
    <row r="419" spans="1:8">
      <c r="A419" s="66"/>
      <c r="B419" s="49"/>
      <c r="C419" s="49"/>
      <c r="D419" s="49"/>
      <c r="E419" s="49"/>
      <c r="F419" s="49"/>
      <c r="G419" s="49"/>
      <c r="H419" s="49"/>
    </row>
    <row r="420" spans="1:8">
      <c r="A420" s="66"/>
      <c r="B420" s="49"/>
      <c r="C420" s="49"/>
      <c r="D420" s="49"/>
      <c r="E420" s="49"/>
      <c r="F420" s="49"/>
      <c r="G420" s="49"/>
      <c r="H420" s="49"/>
    </row>
    <row r="421" spans="1:8">
      <c r="A421" s="66"/>
      <c r="B421" s="49"/>
      <c r="C421" s="49"/>
      <c r="D421" s="49"/>
      <c r="E421" s="49"/>
      <c r="F421" s="49"/>
      <c r="G421" s="49"/>
      <c r="H421" s="49"/>
    </row>
    <row r="422" spans="1:8">
      <c r="A422" s="66"/>
      <c r="B422" s="49"/>
      <c r="C422" s="49"/>
      <c r="D422" s="49"/>
      <c r="E422" s="49"/>
      <c r="F422" s="49"/>
      <c r="G422" s="49"/>
      <c r="H422" s="49"/>
    </row>
    <row r="423" spans="1:8">
      <c r="A423" s="66"/>
      <c r="B423" s="49"/>
      <c r="C423" s="49"/>
      <c r="D423" s="49"/>
      <c r="E423" s="49"/>
      <c r="F423" s="49"/>
      <c r="G423" s="49"/>
      <c r="H423" s="49"/>
    </row>
    <row r="424" spans="1:8">
      <c r="A424" s="66"/>
      <c r="B424" s="49"/>
      <c r="C424" s="49"/>
      <c r="D424" s="49"/>
      <c r="E424" s="49"/>
      <c r="F424" s="49"/>
      <c r="G424" s="49"/>
      <c r="H424" s="49"/>
    </row>
    <row r="425" spans="1:8">
      <c r="A425" s="66"/>
      <c r="B425" s="49"/>
      <c r="C425" s="49"/>
      <c r="D425" s="49"/>
      <c r="E425" s="49"/>
      <c r="F425" s="49"/>
      <c r="G425" s="49"/>
      <c r="H425" s="49"/>
    </row>
    <row r="426" spans="1:8">
      <c r="A426" s="66"/>
      <c r="B426" s="49"/>
      <c r="C426" s="49"/>
      <c r="D426" s="49"/>
      <c r="E426" s="49"/>
      <c r="F426" s="49"/>
      <c r="G426" s="49"/>
      <c r="H426" s="49"/>
    </row>
    <row r="427" spans="1:8">
      <c r="A427" s="66"/>
      <c r="B427" s="49"/>
      <c r="C427" s="49"/>
      <c r="D427" s="49"/>
      <c r="E427" s="49"/>
      <c r="F427" s="49"/>
      <c r="G427" s="49"/>
      <c r="H427" s="49"/>
    </row>
    <row r="428" spans="1:8">
      <c r="A428" s="66"/>
      <c r="B428" s="49"/>
      <c r="C428" s="49"/>
      <c r="D428" s="49"/>
      <c r="E428" s="49"/>
      <c r="F428" s="49"/>
      <c r="G428" s="49"/>
      <c r="H428" s="49"/>
    </row>
    <row r="429" spans="1:8">
      <c r="A429" s="66"/>
      <c r="B429" s="49"/>
      <c r="C429" s="49"/>
      <c r="D429" s="49"/>
      <c r="E429" s="49"/>
      <c r="F429" s="49"/>
      <c r="G429" s="49"/>
      <c r="H429" s="49"/>
    </row>
    <row r="430" spans="1:8">
      <c r="A430" s="66"/>
      <c r="B430" s="49"/>
      <c r="C430" s="49"/>
      <c r="D430" s="49"/>
      <c r="E430" s="49"/>
      <c r="F430" s="49"/>
      <c r="G430" s="49"/>
      <c r="H430" s="49"/>
    </row>
    <row r="431" spans="1:8">
      <c r="A431" s="66"/>
      <c r="B431" s="49"/>
      <c r="C431" s="49"/>
      <c r="D431" s="49"/>
      <c r="E431" s="49"/>
      <c r="F431" s="49"/>
      <c r="G431" s="49"/>
      <c r="H431" s="49"/>
    </row>
    <row r="432" spans="1:8">
      <c r="A432" s="66"/>
      <c r="B432" s="49"/>
      <c r="C432" s="49"/>
      <c r="D432" s="49"/>
      <c r="E432" s="49"/>
      <c r="F432" s="49"/>
      <c r="G432" s="49"/>
      <c r="H432" s="49"/>
    </row>
    <row r="433" spans="1:8">
      <c r="A433" s="66"/>
      <c r="B433" s="49"/>
      <c r="C433" s="49"/>
      <c r="D433" s="49"/>
      <c r="E433" s="49"/>
      <c r="F433" s="49"/>
      <c r="G433" s="49"/>
      <c r="H433" s="49"/>
    </row>
    <row r="434" spans="1:8">
      <c r="A434" s="66"/>
      <c r="B434" s="49"/>
      <c r="C434" s="49"/>
      <c r="D434" s="49"/>
      <c r="E434" s="49"/>
      <c r="F434" s="49"/>
      <c r="G434" s="49"/>
      <c r="H434" s="49"/>
    </row>
    <row r="435" spans="1:8">
      <c r="A435" s="66"/>
      <c r="B435" s="49"/>
      <c r="C435" s="49"/>
      <c r="D435" s="49"/>
      <c r="E435" s="49"/>
      <c r="F435" s="49"/>
      <c r="G435" s="49"/>
      <c r="H435" s="49"/>
    </row>
    <row r="436" spans="1:8">
      <c r="A436" s="66"/>
      <c r="B436" s="49"/>
      <c r="C436" s="49"/>
      <c r="D436" s="49"/>
      <c r="E436" s="49"/>
      <c r="F436" s="49"/>
      <c r="G436" s="49"/>
      <c r="H436" s="49"/>
    </row>
    <row r="437" spans="1:8">
      <c r="A437" s="66"/>
      <c r="B437" s="49"/>
      <c r="C437" s="49"/>
      <c r="D437" s="49"/>
      <c r="E437" s="49"/>
      <c r="F437" s="49"/>
      <c r="G437" s="49"/>
      <c r="H437" s="49"/>
    </row>
    <row r="438" spans="1:8">
      <c r="A438" s="66"/>
      <c r="B438" s="49"/>
      <c r="C438" s="49"/>
      <c r="D438" s="49"/>
      <c r="E438" s="49"/>
      <c r="F438" s="49"/>
      <c r="G438" s="49"/>
      <c r="H438" s="49"/>
    </row>
    <row r="439" spans="1:8">
      <c r="A439" s="66"/>
      <c r="B439" s="49"/>
      <c r="C439" s="49"/>
      <c r="D439" s="49"/>
      <c r="E439" s="49"/>
      <c r="F439" s="49"/>
      <c r="G439" s="49"/>
      <c r="H439" s="49"/>
    </row>
    <row r="440" spans="1:8">
      <c r="A440" s="66"/>
      <c r="B440" s="49"/>
      <c r="C440" s="49"/>
      <c r="D440" s="49"/>
      <c r="E440" s="49"/>
      <c r="F440" s="49"/>
      <c r="G440" s="49"/>
      <c r="H440" s="49"/>
    </row>
    <row r="441" spans="1:8">
      <c r="A441" s="66"/>
      <c r="B441" s="49"/>
      <c r="C441" s="49"/>
      <c r="D441" s="49"/>
      <c r="E441" s="49"/>
      <c r="F441" s="49"/>
      <c r="G441" s="49"/>
      <c r="H441" s="49"/>
    </row>
    <row r="442" spans="1:8">
      <c r="A442" s="66"/>
      <c r="B442" s="49"/>
      <c r="C442" s="49"/>
      <c r="D442" s="49"/>
      <c r="E442" s="49"/>
      <c r="F442" s="49"/>
      <c r="G442" s="49"/>
      <c r="H442" s="49"/>
    </row>
    <row r="443" spans="1:8">
      <c r="A443" s="66"/>
      <c r="B443" s="49"/>
      <c r="C443" s="49"/>
      <c r="D443" s="49"/>
      <c r="E443" s="49"/>
      <c r="F443" s="49"/>
      <c r="G443" s="49"/>
      <c r="H443" s="49"/>
    </row>
    <row r="444" spans="1:8">
      <c r="A444" s="66"/>
      <c r="B444" s="49"/>
      <c r="C444" s="49"/>
      <c r="D444" s="49"/>
      <c r="E444" s="49"/>
      <c r="F444" s="49"/>
      <c r="G444" s="49"/>
      <c r="H444" s="49"/>
    </row>
    <row r="445" spans="1:8">
      <c r="A445" s="66"/>
      <c r="B445" s="49"/>
      <c r="C445" s="49"/>
      <c r="D445" s="49"/>
      <c r="E445" s="49"/>
      <c r="F445" s="49"/>
      <c r="G445" s="49"/>
      <c r="H445" s="49"/>
    </row>
    <row r="446" spans="1:8">
      <c r="A446" s="66"/>
      <c r="B446" s="49"/>
      <c r="C446" s="49"/>
      <c r="D446" s="49"/>
      <c r="E446" s="49"/>
      <c r="F446" s="49"/>
      <c r="G446" s="49"/>
      <c r="H446" s="49"/>
    </row>
    <row r="447" spans="1:8">
      <c r="A447" s="66"/>
      <c r="B447" s="49"/>
      <c r="C447" s="49"/>
      <c r="D447" s="49"/>
      <c r="E447" s="49"/>
      <c r="F447" s="49"/>
      <c r="G447" s="49"/>
      <c r="H447" s="49"/>
    </row>
    <row r="448" spans="1:8">
      <c r="A448" s="66"/>
      <c r="B448" s="49"/>
      <c r="C448" s="49"/>
      <c r="D448" s="49"/>
      <c r="E448" s="49"/>
      <c r="F448" s="49"/>
      <c r="G448" s="49"/>
      <c r="H448" s="49"/>
    </row>
    <row r="449" spans="1:8">
      <c r="A449" s="66"/>
      <c r="B449" s="49"/>
      <c r="C449" s="49"/>
      <c r="D449" s="49"/>
      <c r="E449" s="49"/>
      <c r="F449" s="49"/>
      <c r="G449" s="49"/>
      <c r="H449" s="49"/>
    </row>
    <row r="450" spans="1:8">
      <c r="A450" s="66"/>
      <c r="B450" s="49"/>
      <c r="C450" s="49"/>
      <c r="D450" s="49"/>
      <c r="E450" s="49"/>
      <c r="F450" s="49"/>
      <c r="G450" s="49"/>
      <c r="H450" s="49"/>
    </row>
    <row r="451" spans="1:8">
      <c r="A451" s="66"/>
      <c r="B451" s="49"/>
      <c r="C451" s="49"/>
      <c r="D451" s="49"/>
      <c r="E451" s="49"/>
      <c r="F451" s="49"/>
      <c r="G451" s="49"/>
      <c r="H451" s="49"/>
    </row>
    <row r="452" spans="1:8">
      <c r="A452" s="66"/>
      <c r="B452" s="49"/>
      <c r="C452" s="49"/>
      <c r="D452" s="49"/>
      <c r="E452" s="49"/>
      <c r="F452" s="49"/>
      <c r="G452" s="49"/>
      <c r="H452" s="49"/>
    </row>
    <row r="453" spans="1:8">
      <c r="A453" s="66"/>
      <c r="B453" s="49"/>
      <c r="C453" s="49"/>
      <c r="D453" s="49"/>
      <c r="E453" s="49"/>
      <c r="F453" s="49"/>
      <c r="G453" s="49"/>
      <c r="H453" s="49"/>
    </row>
    <row r="454" spans="1:8">
      <c r="A454" s="66"/>
      <c r="B454" s="49"/>
      <c r="C454" s="49"/>
      <c r="D454" s="49"/>
      <c r="E454" s="49"/>
      <c r="F454" s="49"/>
      <c r="G454" s="49"/>
      <c r="H454" s="49"/>
    </row>
    <row r="455" spans="1:8">
      <c r="A455" s="66"/>
      <c r="B455" s="49"/>
      <c r="C455" s="49"/>
      <c r="D455" s="49"/>
      <c r="E455" s="49"/>
      <c r="F455" s="49"/>
      <c r="G455" s="49"/>
      <c r="H455" s="49"/>
    </row>
    <row r="456" spans="1:8">
      <c r="A456" s="66"/>
      <c r="B456" s="49"/>
      <c r="C456" s="49"/>
      <c r="D456" s="49"/>
      <c r="E456" s="49"/>
      <c r="F456" s="49"/>
      <c r="G456" s="49"/>
      <c r="H456" s="49"/>
    </row>
    <row r="457" spans="1:8">
      <c r="A457" s="66"/>
      <c r="B457" s="49"/>
      <c r="C457" s="49"/>
      <c r="D457" s="49"/>
      <c r="E457" s="49"/>
      <c r="F457" s="49"/>
      <c r="G457" s="49"/>
      <c r="H457" s="49"/>
    </row>
    <row r="458" spans="1:8">
      <c r="A458" s="66"/>
      <c r="B458" s="49"/>
      <c r="C458" s="49"/>
      <c r="D458" s="49"/>
      <c r="E458" s="49"/>
      <c r="F458" s="49"/>
      <c r="G458" s="49"/>
      <c r="H458" s="49"/>
    </row>
    <row r="459" spans="1:8">
      <c r="A459" s="66"/>
      <c r="B459" s="49"/>
      <c r="C459" s="49"/>
      <c r="D459" s="49"/>
      <c r="E459" s="49"/>
      <c r="F459" s="49"/>
      <c r="G459" s="49"/>
      <c r="H459" s="49"/>
    </row>
    <row r="460" spans="1:8">
      <c r="A460" s="66"/>
      <c r="B460" s="49"/>
      <c r="C460" s="49"/>
      <c r="D460" s="49"/>
      <c r="E460" s="49"/>
      <c r="F460" s="49"/>
      <c r="G460" s="49"/>
      <c r="H460" s="49"/>
    </row>
    <row r="461" spans="1:8">
      <c r="A461" s="66"/>
      <c r="B461" s="49"/>
      <c r="C461" s="49"/>
      <c r="D461" s="49"/>
      <c r="E461" s="49"/>
      <c r="F461" s="49"/>
      <c r="G461" s="49"/>
      <c r="H461" s="49"/>
    </row>
    <row r="462" spans="1:8">
      <c r="A462" s="66"/>
      <c r="B462" s="49"/>
      <c r="C462" s="49"/>
      <c r="D462" s="49"/>
      <c r="E462" s="49"/>
      <c r="F462" s="49"/>
      <c r="G462" s="49"/>
      <c r="H462" s="49"/>
    </row>
    <row r="463" spans="1:8">
      <c r="A463" s="66"/>
      <c r="B463" s="49"/>
      <c r="C463" s="49"/>
      <c r="D463" s="49"/>
      <c r="E463" s="49"/>
      <c r="F463" s="49"/>
      <c r="G463" s="49"/>
      <c r="H463" s="49"/>
    </row>
    <row r="464" spans="1:8">
      <c r="A464" s="66"/>
      <c r="B464" s="49"/>
      <c r="C464" s="49"/>
      <c r="D464" s="49"/>
      <c r="E464" s="49"/>
      <c r="F464" s="49"/>
      <c r="G464" s="49"/>
      <c r="H464" s="49"/>
    </row>
    <row r="465" spans="1:8">
      <c r="A465" s="66"/>
      <c r="B465" s="49"/>
      <c r="C465" s="49"/>
      <c r="D465" s="49"/>
      <c r="E465" s="49"/>
      <c r="F465" s="49"/>
      <c r="G465" s="49"/>
      <c r="H465" s="49"/>
    </row>
    <row r="466" spans="1:8">
      <c r="A466" s="66"/>
      <c r="B466" s="49"/>
      <c r="C466" s="49"/>
      <c r="D466" s="49"/>
      <c r="E466" s="49"/>
      <c r="F466" s="49"/>
      <c r="G466" s="49"/>
      <c r="H466" s="49"/>
    </row>
    <row r="467" spans="1:8">
      <c r="A467" s="66"/>
      <c r="B467" s="49"/>
      <c r="C467" s="49"/>
      <c r="D467" s="49"/>
      <c r="E467" s="49"/>
      <c r="F467" s="49"/>
      <c r="G467" s="49"/>
      <c r="H467" s="49"/>
    </row>
    <row r="468" spans="1:8">
      <c r="A468" s="66"/>
      <c r="B468" s="49"/>
      <c r="C468" s="49"/>
      <c r="D468" s="49"/>
      <c r="E468" s="49"/>
      <c r="F468" s="49"/>
      <c r="G468" s="49"/>
      <c r="H468" s="49"/>
    </row>
    <row r="469" spans="1:8">
      <c r="A469" s="66"/>
      <c r="B469" s="49"/>
      <c r="C469" s="49"/>
      <c r="D469" s="49"/>
      <c r="E469" s="49"/>
      <c r="F469" s="49"/>
      <c r="G469" s="49"/>
      <c r="H469" s="49"/>
    </row>
    <row r="470" spans="1:8">
      <c r="A470" s="66"/>
      <c r="B470" s="49"/>
      <c r="C470" s="49"/>
      <c r="D470" s="49"/>
      <c r="E470" s="49"/>
      <c r="F470" s="49"/>
      <c r="G470" s="49"/>
      <c r="H470" s="49"/>
    </row>
    <row r="471" spans="1:8">
      <c r="A471" s="66"/>
      <c r="B471" s="49"/>
      <c r="C471" s="49"/>
      <c r="D471" s="49"/>
      <c r="E471" s="49"/>
      <c r="F471" s="49"/>
      <c r="G471" s="49"/>
      <c r="H471" s="49"/>
    </row>
    <row r="472" spans="1:8">
      <c r="A472" s="66"/>
      <c r="B472" s="49"/>
      <c r="C472" s="49"/>
      <c r="D472" s="49"/>
      <c r="E472" s="49"/>
      <c r="F472" s="49"/>
      <c r="G472" s="49"/>
      <c r="H472" s="49"/>
    </row>
    <row r="473" spans="1:8">
      <c r="A473" s="66"/>
      <c r="B473" s="49"/>
      <c r="C473" s="49"/>
      <c r="D473" s="49"/>
      <c r="E473" s="49"/>
      <c r="F473" s="49"/>
      <c r="G473" s="49"/>
      <c r="H473" s="49"/>
    </row>
    <row r="474" spans="1:8">
      <c r="A474" s="66"/>
      <c r="B474" s="49"/>
      <c r="C474" s="49"/>
      <c r="D474" s="49"/>
      <c r="E474" s="49"/>
      <c r="F474" s="49"/>
      <c r="G474" s="49"/>
      <c r="H474" s="49"/>
    </row>
    <row r="475" spans="1:8">
      <c r="A475" s="66"/>
      <c r="B475" s="49"/>
      <c r="C475" s="49"/>
      <c r="D475" s="49"/>
      <c r="E475" s="49"/>
      <c r="F475" s="49"/>
      <c r="G475" s="49"/>
      <c r="H475" s="49"/>
    </row>
    <row r="476" spans="1:8">
      <c r="A476" s="66"/>
      <c r="B476" s="49"/>
      <c r="C476" s="49"/>
      <c r="D476" s="49"/>
      <c r="E476" s="49"/>
      <c r="F476" s="49"/>
      <c r="G476" s="49"/>
      <c r="H476" s="49"/>
    </row>
    <row r="477" spans="1:8">
      <c r="A477" s="66"/>
      <c r="B477" s="49"/>
      <c r="C477" s="49"/>
      <c r="D477" s="49"/>
      <c r="E477" s="49"/>
      <c r="F477" s="49"/>
      <c r="G477" s="49"/>
      <c r="H477" s="49"/>
    </row>
    <row r="478" spans="1:8">
      <c r="A478" s="66"/>
      <c r="B478" s="49"/>
      <c r="C478" s="49"/>
      <c r="D478" s="49"/>
      <c r="E478" s="49"/>
      <c r="F478" s="49"/>
      <c r="G478" s="49"/>
      <c r="H478" s="49"/>
    </row>
    <row r="479" spans="1:8">
      <c r="A479" s="66"/>
      <c r="B479" s="49"/>
      <c r="C479" s="49"/>
      <c r="D479" s="49"/>
      <c r="E479" s="49"/>
      <c r="F479" s="49"/>
      <c r="G479" s="49"/>
      <c r="H479" s="49"/>
    </row>
    <row r="480" spans="1:8">
      <c r="A480" s="66"/>
      <c r="B480" s="49"/>
      <c r="C480" s="49"/>
      <c r="D480" s="49"/>
      <c r="E480" s="49"/>
      <c r="F480" s="49"/>
      <c r="G480" s="49"/>
      <c r="H480" s="49"/>
    </row>
    <row r="481" spans="1:8">
      <c r="A481" s="66"/>
      <c r="B481" s="49"/>
      <c r="C481" s="49"/>
      <c r="D481" s="49"/>
      <c r="E481" s="49"/>
      <c r="F481" s="49"/>
      <c r="G481" s="49"/>
      <c r="H481" s="49"/>
    </row>
    <row r="482" spans="1:8">
      <c r="A482" s="66"/>
      <c r="B482" s="49"/>
      <c r="C482" s="49"/>
      <c r="D482" s="49"/>
      <c r="E482" s="49"/>
      <c r="F482" s="49"/>
      <c r="G482" s="49"/>
      <c r="H482" s="49"/>
    </row>
    <row r="483" spans="1:8">
      <c r="A483" s="66"/>
      <c r="B483" s="49"/>
      <c r="C483" s="49"/>
      <c r="D483" s="49"/>
      <c r="E483" s="49"/>
      <c r="F483" s="49"/>
      <c r="G483" s="49"/>
      <c r="H483" s="49"/>
    </row>
    <row r="484" spans="1:8">
      <c r="A484" s="66"/>
      <c r="B484" s="49"/>
      <c r="C484" s="49"/>
      <c r="D484" s="49"/>
      <c r="E484" s="49"/>
      <c r="F484" s="49"/>
      <c r="G484" s="49"/>
      <c r="H484" s="49"/>
    </row>
    <row r="485" spans="1:8">
      <c r="A485" s="66"/>
      <c r="B485" s="49"/>
      <c r="C485" s="49"/>
      <c r="D485" s="49"/>
      <c r="E485" s="49"/>
      <c r="F485" s="49"/>
      <c r="G485" s="49"/>
      <c r="H485" s="49"/>
    </row>
    <row r="486" spans="1:8">
      <c r="A486" s="66"/>
      <c r="B486" s="49"/>
      <c r="C486" s="49"/>
      <c r="D486" s="49"/>
      <c r="E486" s="49"/>
      <c r="F486" s="49"/>
      <c r="G486" s="49"/>
      <c r="H486" s="49"/>
    </row>
    <row r="487" spans="1:8">
      <c r="A487" s="66"/>
      <c r="B487" s="49"/>
      <c r="C487" s="49"/>
      <c r="D487" s="49"/>
      <c r="E487" s="49"/>
      <c r="F487" s="49"/>
      <c r="G487" s="49"/>
      <c r="H487" s="49"/>
    </row>
    <row r="488" spans="1:8">
      <c r="A488" s="66"/>
      <c r="B488" s="49"/>
      <c r="C488" s="49"/>
      <c r="D488" s="49"/>
      <c r="E488" s="49"/>
      <c r="F488" s="49"/>
      <c r="G488" s="49"/>
      <c r="H488" s="49"/>
    </row>
    <row r="489" spans="1:8">
      <c r="A489" s="66"/>
      <c r="B489" s="49"/>
      <c r="C489" s="49"/>
      <c r="D489" s="49"/>
      <c r="E489" s="49"/>
      <c r="F489" s="49"/>
      <c r="G489" s="49"/>
      <c r="H489" s="49"/>
    </row>
    <row r="490" spans="1:8">
      <c r="A490" s="66"/>
      <c r="B490" s="49"/>
      <c r="C490" s="49"/>
      <c r="D490" s="49"/>
      <c r="E490" s="49"/>
      <c r="F490" s="49"/>
      <c r="G490" s="49"/>
      <c r="H490" s="49"/>
    </row>
    <row r="491" spans="1:8">
      <c r="A491" s="66"/>
      <c r="B491" s="49"/>
      <c r="C491" s="49"/>
      <c r="D491" s="49"/>
      <c r="E491" s="49"/>
      <c r="F491" s="49"/>
      <c r="G491" s="49"/>
      <c r="H491" s="49"/>
    </row>
    <row r="492" spans="1:8">
      <c r="A492" s="66"/>
      <c r="B492" s="49"/>
      <c r="C492" s="49"/>
      <c r="D492" s="49"/>
      <c r="E492" s="49"/>
      <c r="F492" s="49"/>
      <c r="G492" s="49"/>
      <c r="H492" s="49"/>
    </row>
    <row r="493" spans="1:8">
      <c r="A493" s="66"/>
      <c r="B493" s="49"/>
      <c r="C493" s="49"/>
      <c r="D493" s="49"/>
      <c r="E493" s="49"/>
      <c r="F493" s="49"/>
      <c r="G493" s="49"/>
      <c r="H493" s="49"/>
    </row>
    <row r="494" spans="1:8">
      <c r="A494" s="66"/>
      <c r="B494" s="49"/>
      <c r="C494" s="49"/>
      <c r="D494" s="49"/>
      <c r="E494" s="49"/>
      <c r="F494" s="49"/>
      <c r="G494" s="49"/>
      <c r="H494" s="49"/>
    </row>
    <row r="495" spans="1:8">
      <c r="A495" s="66"/>
      <c r="B495" s="49"/>
      <c r="C495" s="49"/>
      <c r="D495" s="49"/>
      <c r="E495" s="49"/>
      <c r="F495" s="49"/>
      <c r="G495" s="49"/>
      <c r="H495" s="49"/>
    </row>
    <row r="496" spans="1:8">
      <c r="A496" s="66"/>
      <c r="B496" s="49"/>
      <c r="C496" s="49"/>
      <c r="D496" s="49"/>
      <c r="E496" s="49"/>
      <c r="F496" s="49"/>
      <c r="G496" s="49"/>
      <c r="H496" s="49"/>
    </row>
    <row r="497" spans="1:8">
      <c r="A497" s="66"/>
      <c r="B497" s="49"/>
      <c r="C497" s="49"/>
      <c r="D497" s="49"/>
      <c r="E497" s="49"/>
      <c r="F497" s="49"/>
      <c r="G497" s="49"/>
      <c r="H497" s="49"/>
    </row>
    <row r="498" spans="1:8">
      <c r="A498" s="66"/>
      <c r="B498" s="49"/>
      <c r="C498" s="49"/>
      <c r="D498" s="49"/>
      <c r="E498" s="49"/>
      <c r="F498" s="49"/>
      <c r="G498" s="49"/>
      <c r="H498" s="49"/>
    </row>
    <row r="499" spans="1:8">
      <c r="A499" s="66"/>
      <c r="B499" s="49"/>
      <c r="C499" s="49"/>
      <c r="D499" s="49"/>
      <c r="E499" s="49"/>
      <c r="F499" s="49"/>
      <c r="G499" s="49"/>
      <c r="H499" s="49"/>
    </row>
    <row r="500" spans="1:8">
      <c r="A500" s="66"/>
      <c r="B500" s="49"/>
      <c r="C500" s="49"/>
      <c r="D500" s="49"/>
      <c r="E500" s="49"/>
      <c r="F500" s="49"/>
      <c r="G500" s="49"/>
      <c r="H500" s="49"/>
    </row>
    <row r="501" spans="1:8">
      <c r="A501" s="66"/>
      <c r="B501" s="49"/>
      <c r="C501" s="49"/>
      <c r="D501" s="49"/>
      <c r="E501" s="49"/>
      <c r="F501" s="49"/>
      <c r="G501" s="49"/>
      <c r="H501" s="49"/>
    </row>
    <row r="502" spans="1:8">
      <c r="A502" s="66"/>
      <c r="B502" s="49"/>
      <c r="C502" s="49"/>
      <c r="D502" s="49"/>
      <c r="E502" s="49"/>
      <c r="F502" s="49"/>
      <c r="G502" s="49"/>
      <c r="H502" s="49"/>
    </row>
    <row r="503" spans="1:8">
      <c r="A503" s="66"/>
      <c r="B503" s="49"/>
      <c r="C503" s="49"/>
      <c r="D503" s="49"/>
      <c r="E503" s="49"/>
      <c r="F503" s="49"/>
      <c r="G503" s="49"/>
      <c r="H503" s="49"/>
    </row>
    <row r="504" spans="1:8">
      <c r="A504" s="66"/>
      <c r="B504" s="49"/>
      <c r="C504" s="49"/>
      <c r="D504" s="49"/>
      <c r="E504" s="49"/>
      <c r="F504" s="49"/>
      <c r="G504" s="49"/>
      <c r="H504" s="49"/>
    </row>
    <row r="505" spans="1:8">
      <c r="A505" s="66"/>
      <c r="B505" s="49"/>
      <c r="C505" s="49"/>
      <c r="D505" s="49"/>
      <c r="E505" s="49"/>
      <c r="F505" s="49"/>
      <c r="G505" s="49"/>
      <c r="H505" s="49"/>
    </row>
    <row r="506" spans="1:8">
      <c r="A506" s="66"/>
      <c r="B506" s="49"/>
      <c r="C506" s="49"/>
      <c r="D506" s="49"/>
      <c r="E506" s="49"/>
      <c r="F506" s="49"/>
      <c r="G506" s="49"/>
      <c r="H506" s="49"/>
    </row>
    <row r="507" spans="1:8">
      <c r="A507" s="66"/>
      <c r="B507" s="49"/>
      <c r="C507" s="49"/>
      <c r="D507" s="49"/>
      <c r="E507" s="49"/>
      <c r="F507" s="49"/>
      <c r="G507" s="49"/>
      <c r="H507" s="49"/>
    </row>
    <row r="508" spans="1:8">
      <c r="A508" s="66"/>
      <c r="B508" s="49"/>
      <c r="C508" s="49"/>
      <c r="D508" s="49"/>
      <c r="E508" s="49"/>
      <c r="F508" s="49"/>
      <c r="G508" s="49"/>
      <c r="H508" s="49"/>
    </row>
    <row r="509" spans="1:8">
      <c r="A509" s="66"/>
      <c r="B509" s="49"/>
      <c r="C509" s="49"/>
      <c r="D509" s="49"/>
      <c r="E509" s="49"/>
      <c r="F509" s="49"/>
      <c r="G509" s="49"/>
      <c r="H509" s="49"/>
    </row>
    <row r="510" spans="1:8">
      <c r="A510" s="66"/>
      <c r="B510" s="49"/>
      <c r="C510" s="49"/>
      <c r="D510" s="49"/>
      <c r="E510" s="49"/>
      <c r="F510" s="49"/>
      <c r="G510" s="49"/>
      <c r="H510" s="49"/>
    </row>
    <row r="511" spans="1:8">
      <c r="A511" s="66"/>
      <c r="B511" s="49"/>
      <c r="C511" s="49"/>
      <c r="D511" s="49"/>
      <c r="E511" s="49"/>
      <c r="F511" s="49"/>
      <c r="G511" s="49"/>
      <c r="H511" s="49"/>
    </row>
    <row r="512" spans="1:8">
      <c r="A512" s="66"/>
      <c r="B512" s="49"/>
      <c r="C512" s="49"/>
      <c r="D512" s="49"/>
      <c r="E512" s="49"/>
      <c r="F512" s="49"/>
      <c r="G512" s="49"/>
      <c r="H512" s="49"/>
    </row>
    <row r="513" spans="1:8">
      <c r="A513" s="66"/>
      <c r="B513" s="49"/>
      <c r="C513" s="49"/>
      <c r="D513" s="49"/>
      <c r="E513" s="49"/>
      <c r="F513" s="49"/>
      <c r="G513" s="49"/>
      <c r="H513" s="49"/>
    </row>
    <row r="514" spans="1:8">
      <c r="A514" s="66"/>
      <c r="B514" s="49"/>
      <c r="C514" s="49"/>
      <c r="D514" s="49"/>
      <c r="E514" s="49"/>
      <c r="F514" s="49"/>
      <c r="G514" s="49"/>
      <c r="H514" s="49"/>
    </row>
    <row r="515" spans="1:8">
      <c r="A515" s="66"/>
      <c r="B515" s="49"/>
      <c r="C515" s="49"/>
      <c r="D515" s="49"/>
      <c r="E515" s="49"/>
      <c r="F515" s="49"/>
      <c r="G515" s="49"/>
      <c r="H515" s="49"/>
    </row>
    <row r="516" spans="1:8">
      <c r="A516" s="66"/>
      <c r="B516" s="49"/>
      <c r="C516" s="49"/>
      <c r="D516" s="49"/>
      <c r="E516" s="49"/>
      <c r="F516" s="49"/>
      <c r="G516" s="49"/>
      <c r="H516" s="49"/>
    </row>
    <row r="517" spans="1:8">
      <c r="A517" s="66"/>
      <c r="B517" s="49"/>
      <c r="C517" s="49"/>
      <c r="D517" s="49"/>
      <c r="E517" s="49"/>
      <c r="F517" s="49"/>
      <c r="G517" s="49"/>
      <c r="H517" s="49"/>
    </row>
    <row r="518" spans="1:8">
      <c r="A518" s="66"/>
      <c r="B518" s="49"/>
      <c r="C518" s="49"/>
      <c r="D518" s="49"/>
      <c r="E518" s="49"/>
      <c r="F518" s="49"/>
      <c r="G518" s="49"/>
      <c r="H518" s="49"/>
    </row>
    <row r="519" spans="1:8">
      <c r="A519" s="66"/>
      <c r="B519" s="49"/>
      <c r="C519" s="49"/>
      <c r="D519" s="49"/>
      <c r="E519" s="49"/>
      <c r="F519" s="49"/>
      <c r="G519" s="49"/>
      <c r="H519" s="49"/>
    </row>
    <row r="520" spans="1:8">
      <c r="A520" s="66"/>
      <c r="B520" s="49"/>
      <c r="C520" s="49"/>
      <c r="D520" s="49"/>
      <c r="E520" s="49"/>
      <c r="F520" s="49"/>
      <c r="G520" s="49"/>
      <c r="H520" s="49"/>
    </row>
    <row r="521" spans="1:8">
      <c r="A521" s="66"/>
      <c r="B521" s="49"/>
      <c r="C521" s="49"/>
      <c r="D521" s="49"/>
      <c r="E521" s="49"/>
      <c r="F521" s="49"/>
      <c r="G521" s="49"/>
      <c r="H521" s="49"/>
    </row>
    <row r="522" spans="1:8">
      <c r="A522" s="66"/>
      <c r="B522" s="49"/>
      <c r="C522" s="49"/>
      <c r="D522" s="49"/>
      <c r="E522" s="49"/>
      <c r="F522" s="49"/>
      <c r="G522" s="49"/>
      <c r="H522" s="49"/>
    </row>
    <row r="523" spans="1:8">
      <c r="A523" s="66"/>
      <c r="B523" s="49"/>
      <c r="C523" s="49"/>
      <c r="D523" s="49"/>
      <c r="E523" s="49"/>
      <c r="F523" s="49"/>
      <c r="G523" s="49"/>
      <c r="H523" s="49"/>
    </row>
    <row r="524" spans="1:8">
      <c r="A524" s="66"/>
      <c r="B524" s="49"/>
      <c r="C524" s="49"/>
      <c r="D524" s="49"/>
      <c r="E524" s="49"/>
      <c r="F524" s="49"/>
      <c r="G524" s="49"/>
      <c r="H524" s="49"/>
    </row>
    <row r="525" spans="1:8">
      <c r="A525" s="66"/>
      <c r="B525" s="49"/>
      <c r="C525" s="49"/>
      <c r="D525" s="49"/>
      <c r="E525" s="49"/>
      <c r="F525" s="49"/>
      <c r="G525" s="49"/>
      <c r="H525" s="49"/>
    </row>
    <row r="526" spans="1:8">
      <c r="A526" s="66"/>
      <c r="B526" s="49"/>
      <c r="C526" s="49"/>
      <c r="D526" s="49"/>
      <c r="E526" s="49"/>
      <c r="F526" s="49"/>
      <c r="G526" s="49"/>
      <c r="H526" s="49"/>
    </row>
    <row r="527" spans="1:8">
      <c r="A527" s="66"/>
      <c r="B527" s="49"/>
      <c r="C527" s="49"/>
      <c r="D527" s="49"/>
      <c r="E527" s="49"/>
      <c r="F527" s="49"/>
      <c r="G527" s="49"/>
      <c r="H527" s="49"/>
    </row>
    <row r="528" spans="1:8">
      <c r="A528" s="66"/>
      <c r="B528" s="49"/>
      <c r="C528" s="49"/>
      <c r="D528" s="49"/>
      <c r="E528" s="49"/>
      <c r="F528" s="49"/>
      <c r="G528" s="49"/>
      <c r="H528" s="49"/>
    </row>
    <row r="529" spans="1:8">
      <c r="A529" s="66"/>
      <c r="B529" s="49"/>
      <c r="C529" s="49"/>
      <c r="D529" s="49"/>
      <c r="E529" s="49"/>
      <c r="F529" s="49"/>
      <c r="G529" s="49"/>
      <c r="H529" s="49"/>
    </row>
    <row r="530" spans="1:8">
      <c r="A530" s="66"/>
      <c r="B530" s="49"/>
      <c r="C530" s="49"/>
      <c r="D530" s="49"/>
      <c r="E530" s="49"/>
      <c r="F530" s="49"/>
      <c r="G530" s="49"/>
      <c r="H530" s="49"/>
    </row>
    <row r="531" spans="1:8">
      <c r="A531" s="66"/>
      <c r="B531" s="49"/>
      <c r="C531" s="49"/>
      <c r="D531" s="49"/>
      <c r="E531" s="49"/>
      <c r="F531" s="49"/>
      <c r="G531" s="49"/>
      <c r="H531" s="49"/>
    </row>
    <row r="532" spans="1:8">
      <c r="A532" s="66"/>
      <c r="B532" s="49"/>
      <c r="C532" s="49"/>
      <c r="D532" s="49"/>
      <c r="E532" s="49"/>
      <c r="F532" s="49"/>
      <c r="G532" s="49"/>
      <c r="H532" s="49"/>
    </row>
    <row r="533" spans="1:8">
      <c r="A533" s="66"/>
      <c r="B533" s="49"/>
      <c r="C533" s="49"/>
      <c r="D533" s="49"/>
      <c r="E533" s="49"/>
      <c r="F533" s="49"/>
      <c r="G533" s="49"/>
      <c r="H533" s="49"/>
    </row>
    <row r="534" spans="1:8">
      <c r="A534" s="66"/>
      <c r="B534" s="49"/>
      <c r="C534" s="49"/>
      <c r="D534" s="49"/>
      <c r="E534" s="49"/>
      <c r="F534" s="49"/>
      <c r="G534" s="49"/>
      <c r="H534" s="49"/>
    </row>
    <row r="535" spans="1:8">
      <c r="A535" s="66"/>
      <c r="B535" s="49"/>
      <c r="C535" s="49"/>
      <c r="D535" s="49"/>
      <c r="E535" s="49"/>
      <c r="F535" s="49"/>
      <c r="G535" s="49"/>
      <c r="H535" s="49"/>
    </row>
    <row r="536" spans="1:8">
      <c r="A536" s="66"/>
      <c r="B536" s="49"/>
      <c r="C536" s="49"/>
      <c r="D536" s="49"/>
      <c r="E536" s="49"/>
      <c r="F536" s="49"/>
      <c r="G536" s="49"/>
      <c r="H536" s="49"/>
    </row>
    <row r="537" spans="1:8">
      <c r="A537" s="66"/>
      <c r="B537" s="49"/>
      <c r="C537" s="49"/>
      <c r="D537" s="49"/>
      <c r="E537" s="49"/>
      <c r="F537" s="49"/>
      <c r="G537" s="49"/>
      <c r="H537" s="49"/>
    </row>
    <row r="538" spans="1:8">
      <c r="A538" s="66"/>
      <c r="B538" s="49"/>
      <c r="C538" s="49"/>
      <c r="D538" s="49"/>
      <c r="E538" s="49"/>
      <c r="F538" s="49"/>
      <c r="G538" s="49"/>
      <c r="H538" s="49"/>
    </row>
    <row r="539" spans="1:8">
      <c r="A539" s="66"/>
      <c r="B539" s="49"/>
      <c r="C539" s="49"/>
      <c r="D539" s="49"/>
      <c r="E539" s="49"/>
      <c r="F539" s="49"/>
      <c r="G539" s="49"/>
      <c r="H539" s="49"/>
    </row>
    <row r="540" spans="1:8">
      <c r="A540" s="66"/>
      <c r="B540" s="49"/>
      <c r="C540" s="49"/>
      <c r="D540" s="49"/>
      <c r="E540" s="49"/>
      <c r="F540" s="49"/>
      <c r="G540" s="49"/>
      <c r="H540" s="49"/>
    </row>
    <row r="541" spans="1:8">
      <c r="A541" s="66"/>
      <c r="B541" s="49"/>
      <c r="C541" s="49"/>
      <c r="D541" s="49"/>
      <c r="E541" s="49"/>
      <c r="F541" s="49"/>
      <c r="G541" s="49"/>
      <c r="H541" s="49"/>
    </row>
    <row r="542" spans="1:8">
      <c r="A542" s="66"/>
      <c r="B542" s="49"/>
      <c r="C542" s="49"/>
      <c r="D542" s="49"/>
      <c r="E542" s="49"/>
      <c r="F542" s="49"/>
      <c r="G542" s="49"/>
      <c r="H542" s="49"/>
    </row>
    <row r="543" spans="1:8">
      <c r="A543" s="66"/>
      <c r="B543" s="49"/>
      <c r="C543" s="49"/>
      <c r="D543" s="49"/>
      <c r="E543" s="49"/>
      <c r="F543" s="49"/>
      <c r="G543" s="49"/>
      <c r="H543" s="49"/>
    </row>
    <row r="544" spans="1:8">
      <c r="A544" s="66"/>
      <c r="B544" s="49"/>
      <c r="C544" s="49"/>
      <c r="D544" s="49"/>
      <c r="E544" s="49"/>
      <c r="F544" s="49"/>
      <c r="G544" s="49"/>
      <c r="H544" s="49"/>
    </row>
    <row r="545" spans="1:8">
      <c r="A545" s="66"/>
      <c r="B545" s="49"/>
      <c r="C545" s="49"/>
      <c r="D545" s="49"/>
      <c r="E545" s="49"/>
      <c r="F545" s="49"/>
      <c r="G545" s="49"/>
      <c r="H545" s="49"/>
    </row>
    <row r="546" spans="1:8">
      <c r="A546" s="66"/>
      <c r="B546" s="49"/>
      <c r="C546" s="49"/>
      <c r="D546" s="49"/>
      <c r="E546" s="49"/>
      <c r="F546" s="49"/>
      <c r="G546" s="49"/>
      <c r="H546" s="49"/>
    </row>
    <row r="547" spans="1:8">
      <c r="A547" s="66"/>
      <c r="B547" s="49"/>
      <c r="C547" s="49"/>
      <c r="D547" s="49"/>
      <c r="E547" s="49"/>
      <c r="F547" s="49"/>
      <c r="G547" s="49"/>
      <c r="H547" s="49"/>
    </row>
    <row r="548" spans="1:8">
      <c r="A548" s="66"/>
      <c r="B548" s="49"/>
      <c r="C548" s="49"/>
      <c r="D548" s="49"/>
      <c r="E548" s="49"/>
      <c r="F548" s="49"/>
      <c r="G548" s="49"/>
      <c r="H548" s="49"/>
    </row>
    <row r="549" spans="1:8">
      <c r="A549" s="66"/>
      <c r="B549" s="49"/>
      <c r="C549" s="49"/>
      <c r="D549" s="49"/>
      <c r="E549" s="49"/>
      <c r="F549" s="49"/>
      <c r="G549" s="49"/>
      <c r="H549" s="49"/>
    </row>
    <row r="550" spans="1:8">
      <c r="A550" s="66"/>
      <c r="B550" s="49"/>
      <c r="C550" s="49"/>
      <c r="D550" s="49"/>
      <c r="E550" s="49"/>
      <c r="F550" s="49"/>
      <c r="G550" s="49"/>
      <c r="H550" s="49"/>
    </row>
    <row r="551" spans="1:8">
      <c r="A551" s="66"/>
      <c r="B551" s="49"/>
      <c r="C551" s="49"/>
      <c r="D551" s="49"/>
      <c r="E551" s="49"/>
      <c r="F551" s="49"/>
      <c r="G551" s="49"/>
      <c r="H551" s="49"/>
    </row>
    <row r="552" spans="1:8">
      <c r="A552" s="66"/>
      <c r="B552" s="49"/>
      <c r="C552" s="49"/>
      <c r="D552" s="49"/>
      <c r="E552" s="49"/>
      <c r="F552" s="49"/>
      <c r="G552" s="49"/>
      <c r="H552" s="49"/>
    </row>
    <row r="553" spans="1:8">
      <c r="A553" s="66"/>
      <c r="B553" s="49"/>
      <c r="C553" s="49"/>
      <c r="D553" s="49"/>
      <c r="E553" s="49"/>
      <c r="F553" s="49"/>
      <c r="G553" s="49"/>
      <c r="H553" s="49"/>
    </row>
    <row r="554" spans="1:8">
      <c r="A554" s="66"/>
      <c r="B554" s="49"/>
      <c r="C554" s="49"/>
      <c r="D554" s="49"/>
      <c r="E554" s="49"/>
      <c r="F554" s="49"/>
      <c r="G554" s="49"/>
      <c r="H554" s="49"/>
    </row>
    <row r="555" spans="1:8">
      <c r="A555" s="66"/>
      <c r="B555" s="49"/>
      <c r="C555" s="49"/>
      <c r="D555" s="49"/>
      <c r="E555" s="49"/>
      <c r="F555" s="49"/>
      <c r="G555" s="49"/>
      <c r="H555" s="49"/>
    </row>
    <row r="556" spans="1:8">
      <c r="A556" s="66"/>
      <c r="B556" s="49"/>
      <c r="C556" s="49"/>
      <c r="D556" s="49"/>
      <c r="E556" s="49"/>
      <c r="F556" s="49"/>
      <c r="G556" s="49"/>
      <c r="H556" s="49"/>
    </row>
    <row r="557" spans="1:8">
      <c r="A557" s="66"/>
      <c r="B557" s="49"/>
      <c r="C557" s="49"/>
      <c r="D557" s="49"/>
      <c r="E557" s="49"/>
      <c r="F557" s="49"/>
      <c r="G557" s="49"/>
      <c r="H557" s="49"/>
    </row>
    <row r="558" spans="1:8">
      <c r="A558" s="66"/>
      <c r="B558" s="49"/>
      <c r="C558" s="49"/>
      <c r="D558" s="49"/>
      <c r="E558" s="49"/>
      <c r="F558" s="49"/>
      <c r="G558" s="49"/>
      <c r="H558" s="49"/>
    </row>
    <row r="559" spans="1:8">
      <c r="A559" s="66"/>
      <c r="B559" s="49"/>
      <c r="C559" s="49"/>
      <c r="D559" s="49"/>
      <c r="E559" s="49"/>
      <c r="F559" s="49"/>
      <c r="G559" s="49"/>
      <c r="H559" s="49"/>
    </row>
    <row r="560" spans="1:8">
      <c r="A560" s="66"/>
      <c r="B560" s="49"/>
      <c r="C560" s="49"/>
      <c r="D560" s="49"/>
      <c r="E560" s="49"/>
      <c r="F560" s="49"/>
      <c r="G560" s="49"/>
      <c r="H560" s="49"/>
    </row>
    <row r="561" spans="1:8">
      <c r="A561" s="66"/>
      <c r="B561" s="49"/>
      <c r="C561" s="49"/>
      <c r="D561" s="49"/>
      <c r="E561" s="49"/>
      <c r="F561" s="49"/>
      <c r="G561" s="49"/>
      <c r="H561" s="49"/>
    </row>
    <row r="562" spans="1:8">
      <c r="A562" s="66"/>
      <c r="B562" s="49"/>
      <c r="C562" s="49"/>
      <c r="D562" s="49"/>
      <c r="E562" s="49"/>
      <c r="F562" s="49"/>
      <c r="G562" s="49"/>
      <c r="H562" s="49"/>
    </row>
    <row r="563" spans="1:8">
      <c r="A563" s="66"/>
      <c r="B563" s="49"/>
      <c r="C563" s="49"/>
      <c r="D563" s="49"/>
      <c r="E563" s="49"/>
      <c r="F563" s="49"/>
      <c r="G563" s="49"/>
      <c r="H563" s="49"/>
    </row>
    <row r="564" spans="1:8">
      <c r="A564" s="66"/>
      <c r="B564" s="49"/>
      <c r="C564" s="49"/>
      <c r="D564" s="49"/>
      <c r="E564" s="49"/>
      <c r="F564" s="49"/>
      <c r="G564" s="49"/>
      <c r="H564" s="49"/>
    </row>
    <row r="565" spans="1:8">
      <c r="A565" s="66"/>
      <c r="B565" s="49"/>
      <c r="C565" s="49"/>
      <c r="D565" s="49"/>
      <c r="E565" s="49"/>
      <c r="F565" s="49"/>
      <c r="G565" s="49"/>
      <c r="H565" s="49"/>
    </row>
    <row r="566" spans="1:8">
      <c r="A566" s="66"/>
      <c r="B566" s="49"/>
      <c r="C566" s="49"/>
      <c r="D566" s="49"/>
      <c r="E566" s="49"/>
      <c r="F566" s="49"/>
      <c r="G566" s="49"/>
      <c r="H566" s="49"/>
    </row>
    <row r="567" spans="1:8">
      <c r="A567" s="66"/>
      <c r="B567" s="49"/>
      <c r="C567" s="49"/>
      <c r="D567" s="49"/>
      <c r="E567" s="49"/>
      <c r="F567" s="49"/>
      <c r="G567" s="49"/>
      <c r="H567" s="49"/>
    </row>
    <row r="568" spans="1:8">
      <c r="A568" s="66"/>
      <c r="B568" s="49"/>
      <c r="C568" s="49"/>
      <c r="D568" s="49"/>
      <c r="E568" s="49"/>
      <c r="F568" s="49"/>
      <c r="G568" s="49"/>
      <c r="H568" s="49"/>
    </row>
    <row r="569" spans="1:8">
      <c r="A569" s="66"/>
      <c r="B569" s="49"/>
      <c r="C569" s="49"/>
      <c r="D569" s="49"/>
      <c r="E569" s="49"/>
      <c r="F569" s="49"/>
      <c r="G569" s="49"/>
      <c r="H569" s="49"/>
    </row>
    <row r="570" spans="1:8">
      <c r="A570" s="66"/>
      <c r="B570" s="49"/>
      <c r="C570" s="49"/>
      <c r="D570" s="49"/>
      <c r="E570" s="49"/>
      <c r="F570" s="49"/>
      <c r="G570" s="49"/>
      <c r="H570" s="49"/>
    </row>
    <row r="571" spans="1:8">
      <c r="A571" s="66"/>
      <c r="B571" s="49"/>
      <c r="C571" s="49"/>
      <c r="D571" s="49"/>
      <c r="E571" s="49"/>
      <c r="F571" s="49"/>
      <c r="G571" s="49"/>
      <c r="H571" s="49"/>
    </row>
    <row r="572" spans="1:8">
      <c r="A572" s="66"/>
      <c r="B572" s="49"/>
      <c r="C572" s="49"/>
      <c r="D572" s="49"/>
      <c r="E572" s="49"/>
      <c r="F572" s="49"/>
      <c r="G572" s="49"/>
      <c r="H572" s="49"/>
    </row>
    <row r="573" spans="1:8">
      <c r="A573" s="66"/>
      <c r="B573" s="49"/>
      <c r="C573" s="49"/>
      <c r="D573" s="49"/>
      <c r="E573" s="49"/>
      <c r="F573" s="49"/>
      <c r="G573" s="49"/>
      <c r="H573" s="49"/>
    </row>
    <row r="574" spans="1:8">
      <c r="A574" s="66"/>
      <c r="B574" s="49"/>
      <c r="C574" s="49"/>
      <c r="D574" s="49"/>
      <c r="E574" s="49"/>
      <c r="F574" s="49"/>
      <c r="G574" s="49"/>
      <c r="H574" s="49"/>
    </row>
    <row r="575" spans="1:8">
      <c r="A575" s="66"/>
      <c r="B575" s="49"/>
      <c r="C575" s="49"/>
      <c r="D575" s="49"/>
      <c r="E575" s="49"/>
      <c r="F575" s="49"/>
      <c r="G575" s="49"/>
      <c r="H575" s="49"/>
    </row>
    <row r="576" spans="1:8">
      <c r="A576" s="66"/>
      <c r="B576" s="49"/>
      <c r="C576" s="49"/>
      <c r="D576" s="49"/>
      <c r="E576" s="49"/>
      <c r="F576" s="49"/>
      <c r="G576" s="49"/>
      <c r="H576" s="49"/>
    </row>
    <row r="577" spans="1:8">
      <c r="A577" s="66"/>
      <c r="B577" s="49"/>
      <c r="C577" s="49"/>
      <c r="D577" s="49"/>
      <c r="E577" s="49"/>
      <c r="F577" s="49"/>
      <c r="G577" s="49"/>
      <c r="H577" s="49"/>
    </row>
    <row r="578" spans="1:8">
      <c r="A578" s="66"/>
      <c r="B578" s="49"/>
      <c r="C578" s="49"/>
      <c r="D578" s="49"/>
      <c r="E578" s="49"/>
      <c r="F578" s="49"/>
      <c r="G578" s="49"/>
      <c r="H578" s="49"/>
    </row>
    <row r="579" spans="1:8">
      <c r="A579" s="66"/>
      <c r="B579" s="49"/>
      <c r="C579" s="49"/>
      <c r="D579" s="49"/>
      <c r="E579" s="49"/>
      <c r="F579" s="49"/>
      <c r="G579" s="49"/>
      <c r="H579" s="49"/>
    </row>
    <row r="580" spans="1:8">
      <c r="A580" s="66"/>
      <c r="B580" s="49"/>
      <c r="C580" s="49"/>
      <c r="D580" s="49"/>
      <c r="E580" s="49"/>
      <c r="F580" s="49"/>
      <c r="G580" s="49"/>
      <c r="H580" s="49"/>
    </row>
    <row r="581" spans="1:8">
      <c r="A581" s="66"/>
      <c r="B581" s="49"/>
      <c r="C581" s="49"/>
      <c r="D581" s="49"/>
      <c r="E581" s="49"/>
      <c r="F581" s="49"/>
      <c r="G581" s="49"/>
      <c r="H581" s="49"/>
    </row>
    <row r="582" spans="1:8">
      <c r="A582" s="66"/>
      <c r="B582" s="49"/>
      <c r="C582" s="49"/>
      <c r="D582" s="49"/>
      <c r="E582" s="49"/>
      <c r="F582" s="49"/>
      <c r="G582" s="49"/>
      <c r="H582" s="49"/>
    </row>
    <row r="583" spans="1:8">
      <c r="A583" s="66"/>
      <c r="B583" s="49"/>
      <c r="C583" s="49"/>
      <c r="D583" s="49"/>
      <c r="E583" s="49"/>
      <c r="F583" s="49"/>
      <c r="G583" s="49"/>
      <c r="H583" s="49"/>
    </row>
    <row r="584" spans="1:8">
      <c r="A584" s="66"/>
      <c r="B584" s="49"/>
      <c r="C584" s="49"/>
      <c r="D584" s="49"/>
      <c r="E584" s="49"/>
      <c r="F584" s="49"/>
      <c r="G584" s="49"/>
      <c r="H584" s="49"/>
    </row>
    <row r="585" spans="1:8">
      <c r="A585" s="66"/>
      <c r="B585" s="49"/>
      <c r="C585" s="49"/>
      <c r="D585" s="49"/>
      <c r="E585" s="49"/>
      <c r="F585" s="49"/>
      <c r="G585" s="49"/>
      <c r="H585" s="49"/>
    </row>
    <row r="586" spans="1:8">
      <c r="A586" s="66"/>
      <c r="B586" s="49"/>
      <c r="C586" s="49"/>
      <c r="D586" s="49"/>
      <c r="E586" s="49"/>
      <c r="F586" s="49"/>
      <c r="G586" s="49"/>
      <c r="H586" s="49"/>
    </row>
    <row r="587" spans="1:8">
      <c r="A587" s="66"/>
      <c r="B587" s="49"/>
      <c r="C587" s="49"/>
      <c r="D587" s="49"/>
      <c r="E587" s="49"/>
      <c r="F587" s="49"/>
      <c r="G587" s="49"/>
      <c r="H587" s="49"/>
    </row>
    <row r="588" spans="1:8">
      <c r="A588" s="66"/>
      <c r="B588" s="49"/>
      <c r="C588" s="49"/>
      <c r="D588" s="49"/>
      <c r="E588" s="49"/>
      <c r="F588" s="49"/>
      <c r="G588" s="49"/>
      <c r="H588" s="49"/>
    </row>
    <row r="589" spans="1:8">
      <c r="A589" s="66"/>
      <c r="B589" s="49"/>
      <c r="C589" s="49"/>
      <c r="D589" s="49"/>
      <c r="E589" s="49"/>
      <c r="F589" s="49"/>
      <c r="G589" s="49"/>
      <c r="H589" s="49"/>
    </row>
    <row r="590" spans="1:8">
      <c r="A590" s="66"/>
      <c r="B590" s="49"/>
      <c r="C590" s="49"/>
      <c r="D590" s="49"/>
      <c r="E590" s="49"/>
      <c r="F590" s="49"/>
      <c r="G590" s="49"/>
      <c r="H590" s="49"/>
    </row>
    <row r="591" spans="1:8">
      <c r="A591" s="66"/>
      <c r="B591" s="49"/>
      <c r="C591" s="49"/>
      <c r="D591" s="49"/>
      <c r="E591" s="49"/>
      <c r="F591" s="49"/>
      <c r="G591" s="49"/>
      <c r="H591" s="49"/>
    </row>
    <row r="592" spans="1:8">
      <c r="A592" s="66"/>
      <c r="B592" s="49"/>
      <c r="C592" s="49"/>
      <c r="D592" s="49"/>
      <c r="E592" s="49"/>
      <c r="F592" s="49"/>
      <c r="G592" s="49"/>
      <c r="H592" s="49"/>
    </row>
    <row r="593" spans="1:8">
      <c r="A593" s="66"/>
      <c r="B593" s="49"/>
      <c r="C593" s="49"/>
      <c r="D593" s="49"/>
      <c r="E593" s="49"/>
      <c r="F593" s="49"/>
      <c r="G593" s="49"/>
      <c r="H593" s="49"/>
    </row>
    <row r="594" spans="1:8">
      <c r="A594" s="66"/>
      <c r="B594" s="49"/>
      <c r="C594" s="49"/>
      <c r="D594" s="49"/>
      <c r="E594" s="49"/>
      <c r="F594" s="49"/>
      <c r="G594" s="49"/>
      <c r="H594" s="49"/>
    </row>
    <row r="595" spans="1:8">
      <c r="A595" s="66"/>
      <c r="B595" s="49"/>
      <c r="C595" s="49"/>
      <c r="D595" s="49"/>
      <c r="E595" s="49"/>
      <c r="F595" s="49"/>
      <c r="G595" s="49"/>
      <c r="H595" s="49"/>
    </row>
    <row r="596" spans="1:8">
      <c r="A596" s="66"/>
      <c r="B596" s="49"/>
      <c r="C596" s="49"/>
      <c r="D596" s="49"/>
      <c r="E596" s="49"/>
      <c r="F596" s="49"/>
      <c r="G596" s="49"/>
      <c r="H596" s="49"/>
    </row>
    <row r="597" spans="1:8">
      <c r="A597" s="66"/>
      <c r="B597" s="49"/>
      <c r="C597" s="49"/>
      <c r="D597" s="49"/>
      <c r="E597" s="49"/>
      <c r="F597" s="49"/>
      <c r="G597" s="49"/>
      <c r="H597" s="49"/>
    </row>
    <row r="598" spans="1:8">
      <c r="A598" s="66"/>
      <c r="B598" s="49"/>
      <c r="C598" s="49"/>
      <c r="D598" s="49"/>
      <c r="E598" s="49"/>
      <c r="F598" s="49"/>
      <c r="G598" s="49"/>
      <c r="H598" s="49"/>
    </row>
    <row r="599" spans="1:8">
      <c r="A599" s="66"/>
      <c r="B599" s="49"/>
      <c r="C599" s="49"/>
      <c r="D599" s="49"/>
      <c r="E599" s="49"/>
      <c r="F599" s="49"/>
      <c r="G599" s="49"/>
      <c r="H599" s="49"/>
    </row>
    <row r="600" spans="1:8">
      <c r="A600" s="66"/>
      <c r="B600" s="49"/>
      <c r="C600" s="49"/>
      <c r="D600" s="49"/>
      <c r="E600" s="49"/>
      <c r="F600" s="49"/>
      <c r="G600" s="49"/>
      <c r="H600" s="49"/>
    </row>
    <row r="601" spans="1:8">
      <c r="A601" s="66"/>
      <c r="B601" s="49"/>
      <c r="C601" s="49"/>
      <c r="D601" s="49"/>
      <c r="E601" s="49"/>
      <c r="F601" s="49"/>
      <c r="G601" s="49"/>
      <c r="H601" s="49"/>
    </row>
    <row r="602" spans="1:8">
      <c r="A602" s="66"/>
      <c r="B602" s="49"/>
      <c r="C602" s="49"/>
      <c r="D602" s="49"/>
      <c r="E602" s="49"/>
      <c r="F602" s="49"/>
      <c r="G602" s="49"/>
      <c r="H602" s="49"/>
    </row>
    <row r="603" spans="1:8">
      <c r="A603" s="66"/>
      <c r="B603" s="49"/>
      <c r="C603" s="49"/>
      <c r="D603" s="49"/>
      <c r="E603" s="49"/>
      <c r="F603" s="49"/>
      <c r="G603" s="49"/>
      <c r="H603" s="49"/>
    </row>
    <row r="604" spans="1:8">
      <c r="A604" s="66"/>
      <c r="B604" s="49"/>
      <c r="C604" s="49"/>
      <c r="D604" s="49"/>
      <c r="E604" s="49"/>
      <c r="F604" s="49"/>
      <c r="G604" s="49"/>
      <c r="H604" s="49"/>
    </row>
    <row r="605" spans="1:8">
      <c r="A605" s="66"/>
      <c r="B605" s="49"/>
      <c r="C605" s="49"/>
      <c r="D605" s="49"/>
      <c r="E605" s="49"/>
      <c r="F605" s="49"/>
      <c r="G605" s="49"/>
      <c r="H605" s="49"/>
    </row>
    <row r="606" spans="1:8">
      <c r="A606" s="66"/>
      <c r="B606" s="49"/>
      <c r="C606" s="49"/>
      <c r="D606" s="49"/>
      <c r="E606" s="49"/>
      <c r="F606" s="49"/>
      <c r="G606" s="49"/>
      <c r="H606" s="49"/>
    </row>
    <row r="607" spans="1:8">
      <c r="A607" s="66"/>
      <c r="B607" s="49"/>
      <c r="C607" s="49"/>
      <c r="D607" s="49"/>
      <c r="E607" s="49"/>
      <c r="F607" s="49"/>
      <c r="G607" s="49"/>
      <c r="H607" s="49"/>
    </row>
    <row r="608" spans="1:8">
      <c r="A608" s="66"/>
      <c r="B608" s="49"/>
      <c r="C608" s="49"/>
      <c r="D608" s="49"/>
      <c r="E608" s="49"/>
      <c r="F608" s="49"/>
      <c r="G608" s="49"/>
      <c r="H608" s="49"/>
    </row>
    <row r="609" spans="1:8">
      <c r="A609" s="66"/>
      <c r="B609" s="49"/>
      <c r="C609" s="49"/>
      <c r="D609" s="49"/>
      <c r="E609" s="49"/>
      <c r="F609" s="49"/>
      <c r="G609" s="49"/>
      <c r="H609" s="49"/>
    </row>
    <row r="610" spans="1:8">
      <c r="A610" s="66"/>
      <c r="B610" s="49"/>
      <c r="C610" s="49"/>
      <c r="D610" s="49"/>
      <c r="E610" s="49"/>
      <c r="F610" s="49"/>
      <c r="G610" s="49"/>
      <c r="H610" s="49"/>
    </row>
    <row r="611" spans="1:8">
      <c r="A611" s="66"/>
      <c r="B611" s="49"/>
      <c r="C611" s="49"/>
      <c r="D611" s="49"/>
      <c r="E611" s="49"/>
      <c r="F611" s="49"/>
      <c r="G611" s="49"/>
      <c r="H611" s="49"/>
    </row>
    <row r="612" spans="1:8">
      <c r="A612" s="66"/>
      <c r="B612" s="49"/>
      <c r="C612" s="49"/>
      <c r="D612" s="49"/>
      <c r="E612" s="49"/>
      <c r="F612" s="49"/>
      <c r="G612" s="49"/>
      <c r="H612" s="49"/>
    </row>
    <row r="613" spans="1:8">
      <c r="A613" s="66"/>
      <c r="B613" s="49"/>
      <c r="C613" s="49"/>
      <c r="D613" s="49"/>
      <c r="E613" s="49"/>
      <c r="F613" s="49"/>
      <c r="G613" s="49"/>
      <c r="H613" s="49"/>
    </row>
    <row r="614" spans="1:8">
      <c r="A614" s="66"/>
      <c r="B614" s="49"/>
      <c r="C614" s="49"/>
      <c r="D614" s="49"/>
      <c r="E614" s="49"/>
      <c r="F614" s="49"/>
      <c r="G614" s="49"/>
      <c r="H614" s="49"/>
    </row>
    <row r="615" spans="1:8">
      <c r="A615" s="66"/>
      <c r="B615" s="49"/>
      <c r="C615" s="49"/>
      <c r="D615" s="49"/>
      <c r="E615" s="49"/>
      <c r="F615" s="49"/>
      <c r="G615" s="49"/>
      <c r="H615" s="49"/>
    </row>
    <row r="616" spans="1:8">
      <c r="A616" s="66"/>
      <c r="B616" s="49"/>
      <c r="C616" s="49"/>
      <c r="D616" s="49"/>
      <c r="E616" s="49"/>
      <c r="F616" s="49"/>
      <c r="G616" s="49"/>
      <c r="H616" s="49"/>
    </row>
    <row r="617" spans="1:8">
      <c r="A617" s="66"/>
      <c r="B617" s="49"/>
      <c r="C617" s="49"/>
      <c r="D617" s="49"/>
      <c r="E617" s="49"/>
      <c r="F617" s="49"/>
      <c r="G617" s="49"/>
      <c r="H617" s="49"/>
    </row>
    <row r="618" spans="1:8">
      <c r="A618" s="66"/>
      <c r="B618" s="49"/>
      <c r="C618" s="49"/>
      <c r="D618" s="49"/>
      <c r="E618" s="49"/>
      <c r="F618" s="49"/>
      <c r="G618" s="49"/>
      <c r="H618" s="49"/>
    </row>
    <row r="619" spans="1:8">
      <c r="A619" s="66"/>
      <c r="B619" s="49"/>
      <c r="C619" s="49"/>
      <c r="D619" s="49"/>
      <c r="E619" s="49"/>
      <c r="F619" s="49"/>
      <c r="G619" s="49"/>
      <c r="H619" s="49"/>
    </row>
    <row r="620" spans="1:8">
      <c r="A620" s="66"/>
      <c r="B620" s="49"/>
      <c r="C620" s="49"/>
      <c r="D620" s="49"/>
      <c r="E620" s="49"/>
      <c r="F620" s="49"/>
      <c r="G620" s="49"/>
      <c r="H620" s="49"/>
    </row>
    <row r="621" spans="1:8">
      <c r="A621" s="66"/>
      <c r="B621" s="49"/>
      <c r="C621" s="49"/>
      <c r="D621" s="49"/>
      <c r="E621" s="49"/>
      <c r="F621" s="49"/>
      <c r="G621" s="49"/>
      <c r="H621" s="49"/>
    </row>
    <row r="622" spans="1:8">
      <c r="A622" s="66"/>
      <c r="B622" s="49"/>
      <c r="C622" s="49"/>
      <c r="D622" s="49"/>
      <c r="E622" s="49"/>
      <c r="F622" s="49"/>
      <c r="G622" s="49"/>
      <c r="H622" s="49"/>
    </row>
    <row r="623" spans="1:8">
      <c r="A623" s="66"/>
      <c r="B623" s="49"/>
      <c r="C623" s="49"/>
      <c r="D623" s="49"/>
      <c r="E623" s="49"/>
      <c r="F623" s="49"/>
      <c r="G623" s="49"/>
      <c r="H623" s="49"/>
    </row>
    <row r="624" spans="1:8">
      <c r="A624" s="66"/>
      <c r="B624" s="49"/>
      <c r="C624" s="49"/>
      <c r="D624" s="49"/>
      <c r="E624" s="49"/>
      <c r="F624" s="49"/>
      <c r="G624" s="49"/>
      <c r="H624" s="49"/>
    </row>
    <row r="625" spans="1:8">
      <c r="A625" s="66"/>
      <c r="B625" s="49"/>
      <c r="C625" s="49"/>
      <c r="D625" s="49"/>
      <c r="E625" s="49"/>
      <c r="F625" s="49"/>
      <c r="G625" s="49"/>
      <c r="H625" s="49"/>
    </row>
    <row r="626" spans="1:8">
      <c r="A626" s="66"/>
      <c r="B626" s="49"/>
      <c r="C626" s="49"/>
      <c r="D626" s="49"/>
      <c r="E626" s="49"/>
      <c r="F626" s="49"/>
      <c r="G626" s="49"/>
      <c r="H626" s="49"/>
    </row>
    <row r="627" spans="1:8">
      <c r="A627" s="66"/>
      <c r="B627" s="49"/>
      <c r="C627" s="49"/>
      <c r="D627" s="49"/>
      <c r="E627" s="49"/>
      <c r="F627" s="49"/>
      <c r="G627" s="49"/>
      <c r="H627" s="49"/>
    </row>
    <row r="628" spans="1:8">
      <c r="A628" s="66"/>
      <c r="B628" s="49"/>
      <c r="C628" s="49"/>
      <c r="D628" s="49"/>
      <c r="E628" s="49"/>
      <c r="F628" s="49"/>
      <c r="G628" s="49"/>
      <c r="H628" s="49"/>
    </row>
    <row r="629" spans="1:8">
      <c r="A629" s="66"/>
      <c r="B629" s="49"/>
      <c r="C629" s="49"/>
      <c r="D629" s="49"/>
      <c r="E629" s="49"/>
      <c r="F629" s="49"/>
      <c r="G629" s="49"/>
      <c r="H629" s="49"/>
    </row>
    <row r="630" spans="1:8">
      <c r="A630" s="66"/>
      <c r="B630" s="49"/>
      <c r="C630" s="49"/>
      <c r="D630" s="49"/>
      <c r="E630" s="49"/>
      <c r="F630" s="49"/>
      <c r="G630" s="49"/>
      <c r="H630" s="49"/>
    </row>
    <row r="631" spans="1:8">
      <c r="A631" s="66"/>
      <c r="B631" s="49"/>
      <c r="C631" s="49"/>
      <c r="D631" s="49"/>
      <c r="E631" s="49"/>
      <c r="F631" s="49"/>
      <c r="G631" s="49"/>
      <c r="H631" s="49"/>
    </row>
    <row r="632" spans="1:8">
      <c r="A632" s="66"/>
      <c r="B632" s="49"/>
      <c r="C632" s="49"/>
      <c r="D632" s="49"/>
      <c r="E632" s="49"/>
      <c r="F632" s="49"/>
      <c r="G632" s="49"/>
      <c r="H632" s="49"/>
    </row>
    <row r="633" spans="1:8">
      <c r="A633" s="66"/>
      <c r="B633" s="49"/>
      <c r="C633" s="49"/>
      <c r="D633" s="49"/>
      <c r="E633" s="49"/>
      <c r="F633" s="49"/>
      <c r="G633" s="49"/>
      <c r="H633" s="49"/>
    </row>
    <row r="634" spans="1:8">
      <c r="A634" s="66"/>
      <c r="B634" s="49"/>
      <c r="C634" s="49"/>
      <c r="D634" s="49"/>
      <c r="E634" s="49"/>
      <c r="F634" s="49"/>
      <c r="G634" s="49"/>
      <c r="H634" s="49"/>
    </row>
    <row r="635" spans="1:8">
      <c r="A635" s="66"/>
      <c r="B635" s="49"/>
      <c r="C635" s="49"/>
      <c r="D635" s="49"/>
      <c r="E635" s="49"/>
      <c r="F635" s="49"/>
      <c r="G635" s="49"/>
      <c r="H635" s="49"/>
    </row>
    <row r="636" spans="1:8">
      <c r="A636" s="66"/>
      <c r="B636" s="49"/>
      <c r="C636" s="49"/>
      <c r="D636" s="49"/>
      <c r="E636" s="49"/>
      <c r="F636" s="49"/>
      <c r="G636" s="49"/>
      <c r="H636" s="49"/>
    </row>
    <row r="637" spans="1:8">
      <c r="A637" s="66"/>
      <c r="B637" s="49"/>
      <c r="C637" s="49"/>
      <c r="D637" s="49"/>
      <c r="E637" s="49"/>
      <c r="F637" s="49"/>
      <c r="G637" s="49"/>
      <c r="H637" s="49"/>
    </row>
    <row r="638" spans="1:8">
      <c r="A638" s="66"/>
      <c r="B638" s="49"/>
      <c r="C638" s="49"/>
      <c r="D638" s="49"/>
      <c r="E638" s="49"/>
      <c r="F638" s="49"/>
      <c r="G638" s="49"/>
      <c r="H638" s="49"/>
    </row>
    <row r="639" spans="1:8">
      <c r="A639" s="66"/>
      <c r="B639" s="49"/>
      <c r="C639" s="49"/>
      <c r="D639" s="49"/>
      <c r="E639" s="49"/>
      <c r="F639" s="49"/>
      <c r="G639" s="49"/>
      <c r="H639" s="49"/>
    </row>
    <row r="640" spans="1:8">
      <c r="A640" s="66"/>
      <c r="B640" s="49"/>
      <c r="C640" s="49"/>
      <c r="D640" s="49"/>
      <c r="E640" s="49"/>
      <c r="F640" s="49"/>
      <c r="G640" s="49"/>
      <c r="H640" s="49"/>
    </row>
    <row r="641" spans="1:8">
      <c r="A641" s="66"/>
      <c r="B641" s="49"/>
      <c r="C641" s="49"/>
      <c r="D641" s="49"/>
      <c r="E641" s="49"/>
      <c r="F641" s="49"/>
      <c r="G641" s="49"/>
      <c r="H641" s="49"/>
    </row>
    <row r="642" spans="1:8">
      <c r="A642" s="66"/>
      <c r="B642" s="49"/>
      <c r="C642" s="49"/>
      <c r="D642" s="49"/>
      <c r="E642" s="49"/>
      <c r="F642" s="49"/>
      <c r="G642" s="49"/>
      <c r="H642" s="49"/>
    </row>
    <row r="643" spans="1:8">
      <c r="A643" s="66"/>
      <c r="B643" s="49"/>
      <c r="C643" s="49"/>
      <c r="D643" s="49"/>
      <c r="E643" s="49"/>
      <c r="F643" s="49"/>
      <c r="G643" s="49"/>
      <c r="H643" s="49"/>
    </row>
    <row r="644" spans="1:8">
      <c r="A644" s="66"/>
      <c r="B644" s="49"/>
      <c r="C644" s="49"/>
      <c r="D644" s="49"/>
      <c r="E644" s="49"/>
      <c r="F644" s="49"/>
      <c r="G644" s="49"/>
      <c r="H644" s="49"/>
    </row>
    <row r="645" spans="1:8">
      <c r="A645" s="66"/>
      <c r="B645" s="49"/>
      <c r="C645" s="49"/>
      <c r="D645" s="49"/>
      <c r="E645" s="49"/>
      <c r="F645" s="49"/>
      <c r="G645" s="49"/>
      <c r="H645" s="49"/>
    </row>
    <row r="646" spans="1:8">
      <c r="A646" s="66"/>
      <c r="B646" s="49"/>
      <c r="C646" s="49"/>
      <c r="D646" s="49"/>
      <c r="E646" s="49"/>
      <c r="F646" s="49"/>
      <c r="G646" s="49"/>
      <c r="H646" s="49"/>
    </row>
    <row r="647" spans="1:8">
      <c r="A647" s="66"/>
      <c r="B647" s="49"/>
      <c r="C647" s="49"/>
      <c r="D647" s="49"/>
      <c r="E647" s="49"/>
      <c r="F647" s="49"/>
      <c r="G647" s="49"/>
      <c r="H647" s="49"/>
    </row>
    <row r="648" spans="1:8">
      <c r="A648" s="66"/>
      <c r="B648" s="49"/>
      <c r="C648" s="49"/>
      <c r="D648" s="49"/>
      <c r="E648" s="49"/>
      <c r="F648" s="49"/>
      <c r="G648" s="49"/>
      <c r="H648" s="49"/>
    </row>
    <row r="649" spans="1:8">
      <c r="A649" s="66"/>
      <c r="B649" s="49"/>
      <c r="C649" s="49"/>
      <c r="D649" s="49"/>
      <c r="E649" s="49"/>
      <c r="F649" s="49"/>
      <c r="G649" s="49"/>
      <c r="H649" s="49"/>
    </row>
    <row r="650" spans="1:8">
      <c r="A650" s="66"/>
      <c r="B650" s="49"/>
      <c r="C650" s="49"/>
      <c r="D650" s="49"/>
      <c r="E650" s="49"/>
      <c r="F650" s="49"/>
      <c r="G650" s="49"/>
      <c r="H650" s="49"/>
    </row>
    <row r="651" spans="1:8">
      <c r="A651" s="66"/>
      <c r="B651" s="49"/>
      <c r="C651" s="49"/>
      <c r="D651" s="49"/>
      <c r="E651" s="49"/>
      <c r="F651" s="49"/>
      <c r="G651" s="49"/>
      <c r="H651" s="49"/>
    </row>
    <row r="652" spans="1:8">
      <c r="A652" s="66"/>
      <c r="B652" s="49"/>
      <c r="C652" s="49"/>
      <c r="D652" s="49"/>
      <c r="E652" s="49"/>
      <c r="F652" s="49"/>
      <c r="G652" s="49"/>
      <c r="H652" s="49"/>
    </row>
    <row r="653" spans="1:8">
      <c r="A653" s="66"/>
      <c r="B653" s="49"/>
      <c r="C653" s="49"/>
      <c r="D653" s="49"/>
      <c r="E653" s="49"/>
      <c r="F653" s="49"/>
      <c r="G653" s="49"/>
      <c r="H653" s="49"/>
    </row>
    <row r="654" spans="1:8">
      <c r="A654" s="66"/>
      <c r="B654" s="49"/>
      <c r="C654" s="49"/>
      <c r="D654" s="49"/>
      <c r="E654" s="49"/>
      <c r="F654" s="49"/>
      <c r="G654" s="49"/>
      <c r="H654" s="49"/>
    </row>
    <row r="655" spans="1:8">
      <c r="A655" s="66"/>
      <c r="B655" s="49"/>
      <c r="C655" s="49"/>
      <c r="D655" s="49"/>
      <c r="E655" s="49"/>
      <c r="F655" s="49"/>
      <c r="G655" s="49"/>
      <c r="H655" s="49"/>
    </row>
    <row r="656" spans="1:8">
      <c r="A656" s="66"/>
      <c r="B656" s="49"/>
      <c r="C656" s="49"/>
      <c r="D656" s="49"/>
      <c r="E656" s="49"/>
      <c r="F656" s="49"/>
      <c r="G656" s="49"/>
      <c r="H656" s="49"/>
    </row>
    <row r="657" spans="1:8">
      <c r="A657" s="66"/>
      <c r="B657" s="49"/>
      <c r="C657" s="49"/>
      <c r="D657" s="49"/>
      <c r="E657" s="49"/>
      <c r="F657" s="49"/>
      <c r="G657" s="49"/>
      <c r="H657" s="49"/>
    </row>
    <row r="658" spans="1:8">
      <c r="A658" s="66"/>
      <c r="B658" s="49"/>
      <c r="C658" s="49"/>
      <c r="D658" s="49"/>
      <c r="E658" s="49"/>
      <c r="F658" s="49"/>
      <c r="G658" s="49"/>
      <c r="H658" s="49"/>
    </row>
    <row r="659" spans="1:8">
      <c r="A659" s="66"/>
      <c r="B659" s="49"/>
      <c r="C659" s="49"/>
      <c r="D659" s="49"/>
      <c r="E659" s="49"/>
      <c r="F659" s="49"/>
      <c r="G659" s="49"/>
      <c r="H659" s="49"/>
    </row>
    <row r="660" spans="1:8">
      <c r="A660" s="66"/>
      <c r="B660" s="49"/>
      <c r="C660" s="49"/>
      <c r="D660" s="49"/>
      <c r="E660" s="49"/>
      <c r="F660" s="49"/>
      <c r="G660" s="49"/>
      <c r="H660" s="49"/>
    </row>
    <row r="661" spans="1:8">
      <c r="A661" s="66"/>
      <c r="B661" s="49"/>
      <c r="C661" s="49"/>
      <c r="D661" s="49"/>
      <c r="E661" s="49"/>
      <c r="F661" s="49"/>
      <c r="G661" s="49"/>
      <c r="H661" s="49"/>
    </row>
    <row r="662" spans="1:8">
      <c r="A662" s="66"/>
      <c r="B662" s="49"/>
      <c r="C662" s="49"/>
      <c r="D662" s="49"/>
      <c r="E662" s="49"/>
      <c r="F662" s="49"/>
      <c r="G662" s="49"/>
      <c r="H662" s="49"/>
    </row>
    <row r="663" spans="1:8">
      <c r="A663" s="66"/>
      <c r="B663" s="49"/>
      <c r="C663" s="49"/>
      <c r="D663" s="49"/>
      <c r="E663" s="49"/>
      <c r="F663" s="49"/>
      <c r="G663" s="49"/>
      <c r="H663" s="49"/>
    </row>
    <row r="664" spans="1:8">
      <c r="A664" s="66"/>
      <c r="B664" s="49"/>
      <c r="C664" s="49"/>
      <c r="D664" s="49"/>
      <c r="E664" s="49"/>
      <c r="F664" s="49"/>
      <c r="G664" s="49"/>
      <c r="H664" s="49"/>
    </row>
    <row r="665" spans="1:8">
      <c r="A665" s="66"/>
      <c r="B665" s="49"/>
      <c r="C665" s="49"/>
      <c r="D665" s="49"/>
      <c r="E665" s="49"/>
      <c r="F665" s="49"/>
      <c r="G665" s="49"/>
      <c r="H665" s="49"/>
    </row>
    <row r="666" spans="1:8">
      <c r="A666" s="66"/>
      <c r="B666" s="49"/>
      <c r="C666" s="49"/>
      <c r="D666" s="49"/>
      <c r="E666" s="49"/>
      <c r="F666" s="49"/>
      <c r="G666" s="49"/>
      <c r="H666" s="49"/>
    </row>
    <row r="667" spans="1:8">
      <c r="A667" s="66"/>
      <c r="B667" s="49"/>
      <c r="C667" s="49"/>
      <c r="D667" s="49"/>
      <c r="E667" s="49"/>
      <c r="F667" s="49"/>
      <c r="G667" s="49"/>
      <c r="H667" s="49"/>
    </row>
    <row r="668" spans="1:8">
      <c r="A668" s="66"/>
      <c r="B668" s="49"/>
      <c r="C668" s="49"/>
      <c r="D668" s="49"/>
      <c r="E668" s="49"/>
      <c r="F668" s="49"/>
      <c r="G668" s="49"/>
      <c r="H668" s="49"/>
    </row>
    <row r="669" spans="1:8">
      <c r="A669" s="66"/>
      <c r="B669" s="49"/>
      <c r="C669" s="49"/>
      <c r="D669" s="49"/>
      <c r="E669" s="49"/>
      <c r="F669" s="49"/>
      <c r="G669" s="49"/>
      <c r="H669" s="49"/>
    </row>
    <row r="670" spans="1:8">
      <c r="A670" s="66"/>
      <c r="B670" s="49"/>
      <c r="C670" s="49"/>
      <c r="D670" s="49"/>
      <c r="E670" s="49"/>
      <c r="F670" s="49"/>
      <c r="G670" s="49"/>
      <c r="H670" s="49"/>
    </row>
    <row r="671" spans="1:8">
      <c r="A671" s="66"/>
      <c r="B671" s="49"/>
      <c r="C671" s="49"/>
      <c r="D671" s="49"/>
      <c r="E671" s="49"/>
      <c r="F671" s="49"/>
      <c r="G671" s="49"/>
      <c r="H671" s="49"/>
    </row>
    <row r="672" spans="1:8">
      <c r="A672" s="66"/>
      <c r="B672" s="49"/>
      <c r="C672" s="49"/>
      <c r="D672" s="49"/>
      <c r="E672" s="49"/>
      <c r="F672" s="49"/>
      <c r="G672" s="49"/>
      <c r="H672" s="49"/>
    </row>
    <row r="673" spans="1:8">
      <c r="A673" s="66"/>
      <c r="B673" s="49"/>
      <c r="C673" s="49"/>
      <c r="D673" s="49"/>
      <c r="E673" s="49"/>
      <c r="F673" s="49"/>
      <c r="G673" s="49"/>
      <c r="H673" s="49"/>
    </row>
    <row r="674" spans="1:8">
      <c r="A674" s="66"/>
      <c r="B674" s="49"/>
      <c r="C674" s="49"/>
      <c r="D674" s="49"/>
      <c r="E674" s="49"/>
      <c r="F674" s="49"/>
      <c r="G674" s="49"/>
      <c r="H674" s="49"/>
    </row>
    <row r="675" spans="1:8">
      <c r="A675" s="66"/>
      <c r="B675" s="49"/>
      <c r="C675" s="49"/>
      <c r="D675" s="49"/>
      <c r="E675" s="49"/>
      <c r="F675" s="49"/>
      <c r="G675" s="49"/>
      <c r="H675" s="49"/>
    </row>
    <row r="676" spans="1:8">
      <c r="A676" s="66"/>
      <c r="B676" s="49"/>
      <c r="C676" s="49"/>
      <c r="D676" s="49"/>
      <c r="E676" s="49"/>
      <c r="F676" s="49"/>
      <c r="G676" s="49"/>
      <c r="H676" s="49"/>
    </row>
    <row r="677" spans="1:8">
      <c r="A677" s="66"/>
      <c r="B677" s="49"/>
      <c r="C677" s="49"/>
      <c r="D677" s="49"/>
      <c r="E677" s="49"/>
      <c r="F677" s="49"/>
      <c r="G677" s="49"/>
      <c r="H677" s="49"/>
    </row>
    <row r="678" spans="1:8">
      <c r="A678" s="66"/>
      <c r="B678" s="49"/>
      <c r="C678" s="49"/>
      <c r="D678" s="49"/>
      <c r="E678" s="49"/>
      <c r="F678" s="49"/>
      <c r="G678" s="49"/>
      <c r="H678" s="49"/>
    </row>
    <row r="679" spans="1:8">
      <c r="A679" s="66"/>
      <c r="B679" s="49"/>
      <c r="C679" s="49"/>
      <c r="D679" s="49"/>
      <c r="E679" s="49"/>
      <c r="F679" s="49"/>
      <c r="G679" s="49"/>
      <c r="H679" s="49"/>
    </row>
    <row r="680" spans="1:8">
      <c r="A680" s="66"/>
      <c r="B680" s="49"/>
      <c r="C680" s="49"/>
      <c r="D680" s="49"/>
      <c r="E680" s="49"/>
      <c r="F680" s="49"/>
      <c r="G680" s="49"/>
      <c r="H680" s="49"/>
    </row>
    <row r="681" spans="1:8">
      <c r="A681" s="66"/>
      <c r="B681" s="49"/>
      <c r="C681" s="49"/>
      <c r="D681" s="49"/>
      <c r="E681" s="49"/>
      <c r="F681" s="49"/>
      <c r="G681" s="49"/>
      <c r="H681" s="49"/>
    </row>
    <row r="682" spans="1:8">
      <c r="A682" s="66"/>
      <c r="B682" s="49"/>
      <c r="C682" s="49"/>
      <c r="D682" s="49"/>
      <c r="E682" s="49"/>
      <c r="F682" s="49"/>
      <c r="G682" s="49"/>
      <c r="H682" s="49"/>
    </row>
    <row r="683" spans="1:8">
      <c r="A683" s="66"/>
      <c r="B683" s="49"/>
      <c r="C683" s="49"/>
      <c r="D683" s="49"/>
      <c r="E683" s="49"/>
      <c r="F683" s="49"/>
      <c r="G683" s="49"/>
      <c r="H683" s="49"/>
    </row>
    <row r="684" spans="1:8">
      <c r="A684" s="66"/>
      <c r="B684" s="49"/>
      <c r="C684" s="49"/>
      <c r="D684" s="49"/>
      <c r="E684" s="49"/>
      <c r="F684" s="49"/>
      <c r="G684" s="49"/>
      <c r="H684" s="49"/>
    </row>
    <row r="685" spans="1:8">
      <c r="A685" s="66"/>
      <c r="B685" s="49"/>
      <c r="C685" s="49"/>
      <c r="D685" s="49"/>
      <c r="E685" s="49"/>
      <c r="F685" s="49"/>
      <c r="G685" s="49"/>
      <c r="H685" s="49"/>
    </row>
    <row r="686" spans="1:8">
      <c r="A686" s="66"/>
      <c r="B686" s="49"/>
      <c r="C686" s="49"/>
      <c r="D686" s="49"/>
      <c r="E686" s="49"/>
      <c r="F686" s="49"/>
      <c r="G686" s="49"/>
      <c r="H686" s="49"/>
    </row>
    <row r="687" spans="1:8">
      <c r="A687" s="66"/>
      <c r="B687" s="49"/>
      <c r="C687" s="49"/>
      <c r="D687" s="49"/>
      <c r="E687" s="49"/>
      <c r="F687" s="49"/>
      <c r="G687" s="49"/>
      <c r="H687" s="49"/>
    </row>
    <row r="688" spans="1:8">
      <c r="A688" s="66"/>
      <c r="B688" s="49"/>
      <c r="C688" s="49"/>
      <c r="D688" s="49"/>
      <c r="E688" s="49"/>
      <c r="F688" s="49"/>
      <c r="G688" s="49"/>
      <c r="H688" s="49"/>
    </row>
    <row r="689" spans="1:8">
      <c r="A689" s="66"/>
      <c r="B689" s="49"/>
      <c r="C689" s="49"/>
      <c r="D689" s="49"/>
      <c r="E689" s="49"/>
      <c r="F689" s="49"/>
      <c r="G689" s="49"/>
      <c r="H689" s="49"/>
    </row>
    <row r="690" spans="1:8">
      <c r="A690" s="66"/>
      <c r="B690" s="49"/>
      <c r="C690" s="49"/>
      <c r="D690" s="49"/>
      <c r="E690" s="49"/>
      <c r="F690" s="49"/>
      <c r="G690" s="49"/>
      <c r="H690" s="49"/>
    </row>
    <row r="691" spans="1:8">
      <c r="A691" s="66"/>
      <c r="B691" s="49"/>
      <c r="C691" s="49"/>
      <c r="D691" s="49"/>
      <c r="E691" s="49"/>
      <c r="F691" s="49"/>
      <c r="G691" s="49"/>
      <c r="H691" s="49"/>
    </row>
    <row r="692" spans="1:8">
      <c r="A692" s="66"/>
      <c r="B692" s="49"/>
      <c r="C692" s="49"/>
      <c r="D692" s="49"/>
      <c r="E692" s="49"/>
      <c r="F692" s="49"/>
      <c r="G692" s="49"/>
      <c r="H692" s="49"/>
    </row>
    <row r="693" spans="1:8">
      <c r="A693" s="66"/>
      <c r="B693" s="49"/>
      <c r="C693" s="49"/>
      <c r="D693" s="49"/>
      <c r="E693" s="49"/>
      <c r="F693" s="49"/>
      <c r="G693" s="49"/>
      <c r="H693" s="49"/>
    </row>
    <row r="694" spans="1:8">
      <c r="A694" s="66"/>
      <c r="B694" s="49"/>
      <c r="C694" s="49"/>
      <c r="D694" s="49"/>
      <c r="E694" s="49"/>
      <c r="F694" s="49"/>
      <c r="G694" s="49"/>
      <c r="H694" s="49"/>
    </row>
    <row r="695" spans="1:8">
      <c r="A695" s="66"/>
      <c r="B695" s="49"/>
      <c r="C695" s="49"/>
      <c r="D695" s="49"/>
      <c r="E695" s="49"/>
      <c r="F695" s="49"/>
      <c r="G695" s="49"/>
      <c r="H695" s="49"/>
    </row>
    <row r="696" spans="1:8">
      <c r="A696" s="66"/>
      <c r="B696" s="49"/>
      <c r="C696" s="49"/>
      <c r="D696" s="49"/>
      <c r="E696" s="49"/>
      <c r="F696" s="49"/>
      <c r="G696" s="49"/>
      <c r="H696" s="49"/>
    </row>
    <row r="697" spans="1:8">
      <c r="A697" s="66"/>
      <c r="B697" s="49"/>
      <c r="C697" s="49"/>
      <c r="D697" s="49"/>
      <c r="E697" s="49"/>
      <c r="F697" s="49"/>
      <c r="G697" s="49"/>
      <c r="H697" s="49"/>
    </row>
    <row r="698" spans="1:8">
      <c r="A698" s="66"/>
      <c r="B698" s="49"/>
      <c r="C698" s="49"/>
      <c r="D698" s="49"/>
      <c r="E698" s="49"/>
      <c r="F698" s="49"/>
      <c r="G698" s="49"/>
      <c r="H698" s="49"/>
    </row>
    <row r="699" spans="1:8">
      <c r="A699" s="66"/>
      <c r="B699" s="49"/>
      <c r="C699" s="49"/>
      <c r="D699" s="49"/>
      <c r="E699" s="49"/>
      <c r="F699" s="49"/>
      <c r="G699" s="49"/>
      <c r="H699" s="49"/>
    </row>
    <row r="700" spans="1:8">
      <c r="A700" s="66"/>
      <c r="B700" s="49"/>
      <c r="C700" s="49"/>
      <c r="D700" s="49"/>
      <c r="E700" s="49"/>
      <c r="F700" s="49"/>
      <c r="G700" s="49"/>
      <c r="H700" s="49"/>
    </row>
    <row r="701" spans="1:8">
      <c r="A701" s="66"/>
      <c r="B701" s="49"/>
      <c r="C701" s="49"/>
      <c r="D701" s="49"/>
      <c r="E701" s="49"/>
      <c r="F701" s="49"/>
      <c r="G701" s="49"/>
      <c r="H701" s="49"/>
    </row>
    <row r="702" spans="1:8">
      <c r="A702" s="66"/>
      <c r="B702" s="49"/>
      <c r="C702" s="49"/>
      <c r="D702" s="49"/>
      <c r="E702" s="49"/>
      <c r="F702" s="49"/>
      <c r="G702" s="49"/>
      <c r="H702" s="49"/>
    </row>
    <row r="703" spans="1:8">
      <c r="A703" s="66"/>
      <c r="B703" s="49"/>
      <c r="C703" s="49"/>
      <c r="D703" s="49"/>
      <c r="E703" s="49"/>
      <c r="F703" s="49"/>
      <c r="G703" s="49"/>
      <c r="H703" s="49"/>
    </row>
    <row r="704" spans="1:8">
      <c r="A704" s="66"/>
      <c r="B704" s="49"/>
      <c r="C704" s="49"/>
      <c r="D704" s="49"/>
      <c r="E704" s="49"/>
      <c r="F704" s="49"/>
      <c r="G704" s="49"/>
      <c r="H704" s="49"/>
    </row>
    <row r="705" spans="1:8">
      <c r="A705" s="66"/>
      <c r="B705" s="49"/>
      <c r="C705" s="49"/>
      <c r="D705" s="49"/>
      <c r="E705" s="49"/>
      <c r="F705" s="49"/>
      <c r="G705" s="49"/>
      <c r="H705" s="49"/>
    </row>
    <row r="706" spans="1:8">
      <c r="A706" s="66"/>
      <c r="B706" s="49"/>
      <c r="C706" s="49"/>
      <c r="D706" s="49"/>
      <c r="E706" s="49"/>
      <c r="F706" s="49"/>
      <c r="G706" s="49"/>
      <c r="H706" s="49"/>
    </row>
    <row r="707" spans="1:8">
      <c r="A707" s="66"/>
      <c r="B707" s="49"/>
      <c r="C707" s="49"/>
      <c r="D707" s="49"/>
      <c r="E707" s="49"/>
      <c r="F707" s="49"/>
      <c r="G707" s="49"/>
      <c r="H707" s="49"/>
    </row>
    <row r="708" spans="1:8">
      <c r="A708" s="66"/>
      <c r="B708" s="49"/>
      <c r="C708" s="49"/>
      <c r="D708" s="49"/>
      <c r="E708" s="49"/>
      <c r="F708" s="49"/>
      <c r="G708" s="49"/>
      <c r="H708" s="49"/>
    </row>
    <row r="709" spans="1:8">
      <c r="A709" s="66"/>
      <c r="B709" s="49"/>
      <c r="C709" s="49"/>
      <c r="D709" s="49"/>
      <c r="E709" s="49"/>
      <c r="F709" s="49"/>
      <c r="G709" s="49"/>
      <c r="H709" s="49"/>
    </row>
    <row r="710" spans="1:8">
      <c r="A710" s="66"/>
      <c r="B710" s="49"/>
      <c r="C710" s="49"/>
      <c r="D710" s="49"/>
      <c r="E710" s="49"/>
      <c r="F710" s="49"/>
      <c r="G710" s="49"/>
      <c r="H710" s="49"/>
    </row>
    <row r="711" spans="1:8">
      <c r="A711" s="66"/>
      <c r="B711" s="49"/>
      <c r="C711" s="49"/>
      <c r="D711" s="49"/>
      <c r="E711" s="49"/>
      <c r="F711" s="49"/>
      <c r="G711" s="49"/>
      <c r="H711" s="49"/>
    </row>
    <row r="712" spans="1:8">
      <c r="A712" s="66"/>
      <c r="B712" s="49"/>
      <c r="C712" s="49"/>
      <c r="D712" s="49"/>
      <c r="E712" s="49"/>
      <c r="F712" s="49"/>
      <c r="G712" s="49"/>
      <c r="H712" s="49"/>
    </row>
    <row r="713" spans="1:8">
      <c r="A713" s="66"/>
      <c r="B713" s="49"/>
      <c r="C713" s="49"/>
      <c r="D713" s="49"/>
      <c r="E713" s="49"/>
      <c r="F713" s="49"/>
      <c r="G713" s="49"/>
      <c r="H713" s="49"/>
    </row>
    <row r="714" spans="1:8">
      <c r="A714" s="66"/>
      <c r="B714" s="49"/>
      <c r="C714" s="49"/>
      <c r="D714" s="49"/>
      <c r="E714" s="49"/>
      <c r="F714" s="49"/>
      <c r="G714" s="49"/>
      <c r="H714" s="49"/>
    </row>
    <row r="715" spans="1:8">
      <c r="A715" s="66"/>
      <c r="B715" s="49"/>
      <c r="C715" s="49"/>
      <c r="D715" s="49"/>
      <c r="E715" s="49"/>
      <c r="F715" s="49"/>
      <c r="G715" s="49"/>
      <c r="H715" s="49"/>
    </row>
    <row r="716" spans="1:8">
      <c r="A716" s="66"/>
      <c r="B716" s="49"/>
      <c r="C716" s="49"/>
      <c r="D716" s="49"/>
      <c r="E716" s="49"/>
      <c r="F716" s="49"/>
      <c r="G716" s="49"/>
      <c r="H716" s="49"/>
    </row>
    <row r="717" spans="1:8">
      <c r="A717" s="66"/>
      <c r="B717" s="49"/>
      <c r="C717" s="49"/>
      <c r="D717" s="49"/>
      <c r="E717" s="49"/>
      <c r="F717" s="49"/>
      <c r="G717" s="49"/>
      <c r="H717" s="49"/>
    </row>
    <row r="718" spans="1:8">
      <c r="A718" s="66"/>
      <c r="B718" s="49"/>
      <c r="C718" s="49"/>
      <c r="D718" s="49"/>
      <c r="E718" s="49"/>
      <c r="F718" s="49"/>
      <c r="G718" s="49"/>
      <c r="H718" s="49"/>
    </row>
    <row r="719" spans="1:8">
      <c r="A719" s="66"/>
      <c r="B719" s="49"/>
      <c r="C719" s="49"/>
      <c r="D719" s="49"/>
      <c r="E719" s="49"/>
      <c r="F719" s="49"/>
      <c r="G719" s="49"/>
      <c r="H719" s="49"/>
    </row>
    <row r="720" spans="1:8">
      <c r="A720" s="66"/>
      <c r="B720" s="49"/>
      <c r="C720" s="49"/>
      <c r="D720" s="49"/>
      <c r="E720" s="49"/>
      <c r="F720" s="49"/>
      <c r="G720" s="49"/>
      <c r="H720" s="49"/>
    </row>
    <row r="721" spans="1:8">
      <c r="A721" s="66"/>
      <c r="B721" s="49"/>
      <c r="C721" s="49"/>
      <c r="D721" s="49"/>
      <c r="E721" s="49"/>
      <c r="F721" s="49"/>
      <c r="G721" s="49"/>
      <c r="H721" s="49"/>
    </row>
    <row r="722" spans="1:8">
      <c r="A722" s="66"/>
      <c r="B722" s="49"/>
      <c r="C722" s="49"/>
      <c r="D722" s="49"/>
      <c r="E722" s="49"/>
      <c r="F722" s="49"/>
      <c r="G722" s="49"/>
      <c r="H722" s="49"/>
    </row>
    <row r="723" spans="1:8">
      <c r="A723" s="66"/>
      <c r="B723" s="49"/>
      <c r="C723" s="49"/>
      <c r="D723" s="49"/>
      <c r="E723" s="49"/>
      <c r="F723" s="49"/>
      <c r="G723" s="49"/>
      <c r="H723" s="49"/>
    </row>
    <row r="724" spans="1:8">
      <c r="A724" s="66"/>
      <c r="B724" s="49"/>
      <c r="C724" s="49"/>
      <c r="D724" s="49"/>
      <c r="E724" s="49"/>
      <c r="F724" s="49"/>
      <c r="G724" s="49"/>
      <c r="H724" s="49"/>
    </row>
    <row r="725" spans="1:8">
      <c r="A725" s="66"/>
      <c r="B725" s="49"/>
      <c r="C725" s="49"/>
      <c r="D725" s="49"/>
      <c r="E725" s="49"/>
      <c r="F725" s="49"/>
      <c r="G725" s="49"/>
      <c r="H725" s="49"/>
    </row>
    <row r="726" spans="1:8">
      <c r="A726" s="66"/>
      <c r="B726" s="49"/>
      <c r="C726" s="49"/>
      <c r="D726" s="49"/>
      <c r="E726" s="49"/>
      <c r="F726" s="49"/>
      <c r="G726" s="49"/>
      <c r="H726" s="49"/>
    </row>
    <row r="727" spans="1:8">
      <c r="A727" s="66"/>
      <c r="B727" s="49"/>
      <c r="C727" s="49"/>
      <c r="D727" s="49"/>
      <c r="E727" s="49"/>
      <c r="F727" s="49"/>
      <c r="G727" s="49"/>
      <c r="H727" s="49"/>
    </row>
    <row r="728" spans="1:8">
      <c r="A728" s="66"/>
      <c r="B728" s="49"/>
      <c r="C728" s="49"/>
      <c r="D728" s="49"/>
      <c r="E728" s="49"/>
      <c r="F728" s="49"/>
      <c r="G728" s="49"/>
      <c r="H728" s="49"/>
    </row>
    <row r="729" spans="1:8">
      <c r="A729" s="66"/>
      <c r="B729" s="49"/>
      <c r="C729" s="49"/>
      <c r="D729" s="49"/>
      <c r="E729" s="49"/>
      <c r="F729" s="49"/>
      <c r="G729" s="49"/>
      <c r="H729" s="49"/>
    </row>
    <row r="730" spans="1:8">
      <c r="A730" s="66"/>
      <c r="B730" s="49"/>
      <c r="C730" s="49"/>
      <c r="D730" s="49"/>
      <c r="E730" s="49"/>
      <c r="F730" s="49"/>
      <c r="G730" s="49"/>
      <c r="H730" s="49"/>
    </row>
    <row r="731" spans="1:8">
      <c r="A731" s="66"/>
      <c r="B731" s="49"/>
      <c r="C731" s="49"/>
      <c r="D731" s="49"/>
      <c r="E731" s="49"/>
      <c r="F731" s="49"/>
      <c r="G731" s="49"/>
      <c r="H731" s="49"/>
    </row>
    <row r="732" spans="1:8">
      <c r="A732" s="66"/>
      <c r="B732" s="49"/>
      <c r="C732" s="49"/>
      <c r="D732" s="49"/>
      <c r="E732" s="49"/>
      <c r="F732" s="49"/>
      <c r="G732" s="49"/>
      <c r="H732" s="49"/>
    </row>
    <row r="733" spans="1:8">
      <c r="A733" s="66"/>
      <c r="B733" s="49"/>
      <c r="C733" s="49"/>
      <c r="D733" s="49"/>
      <c r="E733" s="49"/>
      <c r="F733" s="49"/>
      <c r="G733" s="49"/>
      <c r="H733" s="49"/>
    </row>
    <row r="734" spans="1:8">
      <c r="A734" s="66"/>
      <c r="B734" s="49"/>
      <c r="C734" s="49"/>
      <c r="D734" s="49"/>
      <c r="E734" s="49"/>
      <c r="F734" s="49"/>
      <c r="G734" s="49"/>
      <c r="H734" s="49"/>
    </row>
    <row r="735" spans="1:8">
      <c r="A735" s="66"/>
      <c r="B735" s="49"/>
      <c r="C735" s="49"/>
      <c r="D735" s="49"/>
      <c r="E735" s="49"/>
      <c r="F735" s="49"/>
      <c r="G735" s="49"/>
      <c r="H735" s="49"/>
    </row>
    <row r="736" spans="1:8">
      <c r="A736" s="66"/>
      <c r="B736" s="49"/>
      <c r="C736" s="49"/>
      <c r="D736" s="49"/>
      <c r="E736" s="49"/>
      <c r="F736" s="49"/>
      <c r="G736" s="49"/>
      <c r="H736" s="49"/>
    </row>
    <row r="737" spans="1:8">
      <c r="A737" s="66"/>
      <c r="B737" s="49"/>
      <c r="C737" s="49"/>
      <c r="D737" s="49"/>
      <c r="E737" s="49"/>
      <c r="F737" s="49"/>
      <c r="G737" s="49"/>
      <c r="H737" s="49"/>
    </row>
    <row r="738" spans="1:8">
      <c r="A738" s="66"/>
      <c r="B738" s="49"/>
      <c r="C738" s="49"/>
      <c r="D738" s="49"/>
      <c r="E738" s="49"/>
      <c r="F738" s="49"/>
      <c r="G738" s="49"/>
      <c r="H738" s="49"/>
    </row>
    <row r="739" spans="1:8">
      <c r="A739" s="66"/>
      <c r="B739" s="49"/>
      <c r="C739" s="49"/>
      <c r="D739" s="49"/>
      <c r="E739" s="49"/>
      <c r="F739" s="49"/>
      <c r="G739" s="49"/>
      <c r="H739" s="49"/>
    </row>
    <row r="740" spans="1:8">
      <c r="A740" s="66"/>
      <c r="B740" s="49"/>
      <c r="C740" s="49"/>
      <c r="D740" s="49"/>
      <c r="E740" s="49"/>
      <c r="F740" s="49"/>
      <c r="G740" s="49"/>
      <c r="H740" s="49"/>
    </row>
    <row r="741" spans="1:8">
      <c r="A741" s="66"/>
      <c r="B741" s="49"/>
      <c r="C741" s="49"/>
      <c r="D741" s="49"/>
      <c r="E741" s="49"/>
      <c r="F741" s="49"/>
      <c r="G741" s="49"/>
      <c r="H741" s="49"/>
    </row>
    <row r="742" spans="1:8">
      <c r="A742" s="66"/>
      <c r="B742" s="49"/>
      <c r="C742" s="49"/>
      <c r="D742" s="49"/>
      <c r="E742" s="49"/>
      <c r="F742" s="49"/>
      <c r="G742" s="49"/>
      <c r="H742" s="49"/>
    </row>
    <row r="743" spans="1:8">
      <c r="A743" s="66"/>
      <c r="B743" s="49"/>
      <c r="C743" s="49"/>
      <c r="D743" s="49"/>
      <c r="E743" s="49"/>
      <c r="F743" s="49"/>
      <c r="G743" s="49"/>
      <c r="H743" s="49"/>
    </row>
    <row r="744" spans="1:8">
      <c r="A744" s="66"/>
      <c r="B744" s="49"/>
      <c r="C744" s="49"/>
      <c r="D744" s="49"/>
      <c r="E744" s="49"/>
      <c r="F744" s="49"/>
      <c r="G744" s="49"/>
      <c r="H744" s="49"/>
    </row>
    <row r="745" spans="1:8">
      <c r="A745" s="66"/>
      <c r="B745" s="49"/>
      <c r="C745" s="49"/>
      <c r="D745" s="49"/>
      <c r="E745" s="49"/>
      <c r="F745" s="49"/>
      <c r="G745" s="49"/>
      <c r="H745" s="49"/>
    </row>
    <row r="746" spans="1:8">
      <c r="A746" s="66"/>
      <c r="B746" s="49"/>
      <c r="C746" s="49"/>
      <c r="D746" s="49"/>
      <c r="E746" s="49"/>
      <c r="F746" s="49"/>
      <c r="G746" s="49"/>
      <c r="H746" s="49"/>
    </row>
    <row r="747" spans="1:8">
      <c r="A747" s="66"/>
      <c r="B747" s="49"/>
      <c r="C747" s="49"/>
      <c r="D747" s="49"/>
      <c r="E747" s="49"/>
      <c r="F747" s="49"/>
      <c r="G747" s="49"/>
      <c r="H747" s="49"/>
    </row>
    <row r="748" spans="1:8">
      <c r="A748" s="66"/>
      <c r="B748" s="49"/>
      <c r="C748" s="49"/>
      <c r="D748" s="49"/>
      <c r="E748" s="49"/>
      <c r="F748" s="49"/>
      <c r="G748" s="49"/>
      <c r="H748" s="49"/>
    </row>
    <row r="749" spans="1:8">
      <c r="A749" s="66"/>
      <c r="B749" s="49"/>
      <c r="C749" s="49"/>
      <c r="D749" s="49"/>
      <c r="E749" s="49"/>
      <c r="F749" s="49"/>
      <c r="G749" s="49"/>
      <c r="H749" s="49"/>
    </row>
    <row r="750" spans="1:8">
      <c r="A750" s="66"/>
      <c r="B750" s="49"/>
      <c r="C750" s="49"/>
      <c r="D750" s="49"/>
      <c r="E750" s="49"/>
      <c r="F750" s="49"/>
      <c r="G750" s="49"/>
      <c r="H750" s="49"/>
    </row>
    <row r="751" spans="1:8">
      <c r="A751" s="66"/>
      <c r="B751" s="49"/>
      <c r="C751" s="49"/>
      <c r="D751" s="49"/>
      <c r="E751" s="49"/>
      <c r="F751" s="49"/>
      <c r="G751" s="49"/>
      <c r="H751" s="49"/>
    </row>
    <row r="752" spans="1:8">
      <c r="A752" s="66"/>
      <c r="B752" s="49"/>
      <c r="C752" s="49"/>
      <c r="D752" s="49"/>
      <c r="E752" s="49"/>
      <c r="F752" s="49"/>
      <c r="G752" s="49"/>
      <c r="H752" s="49"/>
    </row>
    <row r="753" spans="1:8">
      <c r="A753" s="66"/>
      <c r="B753" s="49"/>
      <c r="C753" s="49"/>
      <c r="D753" s="49"/>
      <c r="E753" s="49"/>
      <c r="F753" s="49"/>
      <c r="G753" s="49"/>
      <c r="H753" s="49"/>
    </row>
    <row r="754" spans="1:8">
      <c r="A754" s="66"/>
      <c r="B754" s="49"/>
      <c r="C754" s="49"/>
      <c r="D754" s="49"/>
      <c r="E754" s="49"/>
      <c r="F754" s="49"/>
      <c r="G754" s="49"/>
      <c r="H754" s="49"/>
    </row>
    <row r="755" spans="1:8">
      <c r="A755" s="66"/>
      <c r="B755" s="49"/>
      <c r="C755" s="49"/>
      <c r="D755" s="49"/>
      <c r="E755" s="49"/>
      <c r="F755" s="49"/>
      <c r="G755" s="49"/>
      <c r="H755" s="49"/>
    </row>
    <row r="756" spans="1:8">
      <c r="A756" s="66"/>
      <c r="B756" s="49"/>
      <c r="C756" s="49"/>
      <c r="D756" s="49"/>
      <c r="E756" s="49"/>
      <c r="F756" s="49"/>
      <c r="G756" s="49"/>
      <c r="H756" s="49"/>
    </row>
    <row r="757" spans="1:8">
      <c r="A757" s="66"/>
      <c r="B757" s="49"/>
      <c r="C757" s="49"/>
      <c r="D757" s="49"/>
      <c r="E757" s="49"/>
      <c r="F757" s="49"/>
      <c r="G757" s="49"/>
      <c r="H757" s="49"/>
    </row>
    <row r="758" spans="1:8">
      <c r="A758" s="66"/>
      <c r="B758" s="49"/>
      <c r="C758" s="49"/>
      <c r="D758" s="49"/>
      <c r="E758" s="49"/>
      <c r="F758" s="49"/>
      <c r="G758" s="49"/>
      <c r="H758" s="49"/>
    </row>
    <row r="759" spans="1:8">
      <c r="A759" s="66"/>
      <c r="B759" s="49"/>
      <c r="C759" s="49"/>
      <c r="D759" s="49"/>
      <c r="E759" s="49"/>
      <c r="F759" s="49"/>
      <c r="G759" s="49"/>
      <c r="H759" s="49"/>
    </row>
    <row r="760" spans="1:8">
      <c r="A760" s="66"/>
      <c r="B760" s="49"/>
      <c r="C760" s="49"/>
      <c r="D760" s="49"/>
      <c r="E760" s="49"/>
      <c r="F760" s="49"/>
      <c r="G760" s="49"/>
      <c r="H760" s="49"/>
    </row>
    <row r="761" spans="1:8">
      <c r="A761" s="66"/>
      <c r="B761" s="49"/>
      <c r="C761" s="49"/>
      <c r="D761" s="49"/>
      <c r="E761" s="49"/>
      <c r="F761" s="49"/>
      <c r="G761" s="49"/>
      <c r="H761" s="49"/>
    </row>
    <row r="762" spans="1:8">
      <c r="A762" s="66"/>
      <c r="B762" s="49"/>
      <c r="C762" s="49"/>
      <c r="D762" s="49"/>
      <c r="E762" s="49"/>
      <c r="F762" s="49"/>
      <c r="G762" s="49"/>
      <c r="H762" s="49"/>
    </row>
    <row r="763" spans="1:8">
      <c r="A763" s="66"/>
      <c r="B763" s="49"/>
      <c r="C763" s="49"/>
      <c r="D763" s="49"/>
      <c r="E763" s="49"/>
      <c r="F763" s="49"/>
      <c r="G763" s="49"/>
      <c r="H763" s="49"/>
    </row>
    <row r="764" spans="1:8">
      <c r="A764" s="66"/>
      <c r="B764" s="49"/>
      <c r="C764" s="49"/>
      <c r="D764" s="49"/>
      <c r="E764" s="49"/>
      <c r="F764" s="49"/>
      <c r="G764" s="49"/>
      <c r="H764" s="49"/>
    </row>
    <row r="765" spans="1:8">
      <c r="A765" s="66"/>
      <c r="B765" s="49"/>
      <c r="C765" s="49"/>
      <c r="D765" s="49"/>
      <c r="E765" s="49"/>
      <c r="F765" s="49"/>
      <c r="G765" s="49"/>
      <c r="H765" s="49"/>
    </row>
    <row r="766" spans="1:8">
      <c r="A766" s="66"/>
      <c r="B766" s="49"/>
      <c r="C766" s="49"/>
      <c r="D766" s="49"/>
      <c r="E766" s="49"/>
      <c r="F766" s="49"/>
      <c r="G766" s="49"/>
      <c r="H766" s="49"/>
    </row>
    <row r="767" spans="1:8">
      <c r="A767" s="66"/>
      <c r="B767" s="49"/>
      <c r="C767" s="49"/>
      <c r="D767" s="49"/>
      <c r="E767" s="49"/>
      <c r="F767" s="49"/>
      <c r="G767" s="49"/>
      <c r="H767" s="49"/>
    </row>
    <row r="768" spans="1:8">
      <c r="A768" s="66"/>
      <c r="B768" s="49"/>
      <c r="C768" s="49"/>
      <c r="D768" s="49"/>
      <c r="E768" s="49"/>
      <c r="F768" s="49"/>
      <c r="G768" s="49"/>
      <c r="H768" s="49"/>
    </row>
    <row r="769" spans="1:8">
      <c r="A769" s="66"/>
      <c r="B769" s="49"/>
      <c r="C769" s="49"/>
      <c r="D769" s="49"/>
      <c r="E769" s="49"/>
      <c r="F769" s="49"/>
      <c r="G769" s="49"/>
      <c r="H769" s="49"/>
    </row>
    <row r="770" spans="1:8">
      <c r="A770" s="66"/>
      <c r="B770" s="49"/>
      <c r="C770" s="49"/>
      <c r="D770" s="49"/>
      <c r="E770" s="49"/>
      <c r="F770" s="49"/>
      <c r="G770" s="49"/>
      <c r="H770" s="49"/>
    </row>
    <row r="771" spans="1:8">
      <c r="A771" s="66"/>
      <c r="B771" s="49"/>
      <c r="C771" s="49"/>
      <c r="D771" s="49"/>
      <c r="E771" s="49"/>
      <c r="F771" s="49"/>
      <c r="G771" s="49"/>
      <c r="H771" s="49"/>
    </row>
    <row r="772" spans="1:8">
      <c r="A772" s="66"/>
      <c r="B772" s="49"/>
      <c r="C772" s="49"/>
      <c r="D772" s="49"/>
      <c r="E772" s="49"/>
      <c r="F772" s="49"/>
      <c r="G772" s="49"/>
      <c r="H772" s="49"/>
    </row>
    <row r="773" spans="1:8">
      <c r="A773" s="66"/>
      <c r="B773" s="49"/>
      <c r="C773" s="49"/>
      <c r="D773" s="49"/>
      <c r="E773" s="49"/>
      <c r="F773" s="49"/>
      <c r="G773" s="49"/>
      <c r="H773" s="49"/>
    </row>
    <row r="774" spans="1:8">
      <c r="A774" s="66"/>
      <c r="B774" s="49"/>
      <c r="C774" s="49"/>
      <c r="D774" s="49"/>
      <c r="E774" s="49"/>
      <c r="F774" s="49"/>
      <c r="G774" s="49"/>
      <c r="H774" s="49"/>
    </row>
    <row r="775" spans="1:8">
      <c r="A775" s="66"/>
      <c r="B775" s="49"/>
      <c r="C775" s="49"/>
      <c r="D775" s="49"/>
      <c r="E775" s="49"/>
      <c r="F775" s="49"/>
      <c r="G775" s="49"/>
      <c r="H775" s="49"/>
    </row>
    <row r="776" spans="1:8">
      <c r="A776" s="66"/>
      <c r="B776" s="49"/>
      <c r="C776" s="49"/>
      <c r="D776" s="49"/>
      <c r="E776" s="49"/>
      <c r="F776" s="49"/>
      <c r="G776" s="49"/>
      <c r="H776" s="49"/>
    </row>
    <row r="777" spans="1:8">
      <c r="A777" s="66"/>
      <c r="B777" s="49"/>
      <c r="C777" s="49"/>
      <c r="D777" s="49"/>
      <c r="E777" s="49"/>
      <c r="F777" s="49"/>
      <c r="G777" s="49"/>
      <c r="H777" s="49"/>
    </row>
    <row r="778" spans="1:8">
      <c r="A778" s="66"/>
      <c r="B778" s="49"/>
      <c r="C778" s="49"/>
      <c r="D778" s="49"/>
      <c r="E778" s="49"/>
      <c r="F778" s="49"/>
      <c r="G778" s="49"/>
      <c r="H778" s="49"/>
    </row>
    <row r="779" spans="1:8">
      <c r="A779" s="66"/>
      <c r="B779" s="49"/>
      <c r="C779" s="49"/>
      <c r="D779" s="49"/>
      <c r="E779" s="49"/>
      <c r="F779" s="49"/>
      <c r="G779" s="49"/>
      <c r="H779" s="49"/>
    </row>
    <row r="780" spans="1:8">
      <c r="A780" s="66"/>
      <c r="B780" s="49"/>
      <c r="C780" s="49"/>
      <c r="D780" s="49"/>
      <c r="E780" s="49"/>
      <c r="F780" s="49"/>
      <c r="G780" s="49"/>
      <c r="H780" s="49"/>
    </row>
    <row r="781" spans="1:8">
      <c r="A781" s="66"/>
      <c r="B781" s="49"/>
      <c r="C781" s="49"/>
      <c r="D781" s="49"/>
      <c r="E781" s="49"/>
      <c r="F781" s="49"/>
      <c r="G781" s="49"/>
      <c r="H781" s="49"/>
    </row>
    <row r="782" spans="1:8">
      <c r="A782" s="66"/>
      <c r="B782" s="49"/>
      <c r="C782" s="49"/>
      <c r="D782" s="49"/>
      <c r="E782" s="49"/>
      <c r="F782" s="49"/>
      <c r="G782" s="49"/>
      <c r="H782" s="49"/>
    </row>
    <row r="783" spans="1:8">
      <c r="A783" s="66"/>
      <c r="B783" s="49"/>
      <c r="C783" s="49"/>
      <c r="D783" s="49"/>
      <c r="E783" s="49"/>
      <c r="F783" s="49"/>
      <c r="G783" s="49"/>
      <c r="H783" s="49"/>
    </row>
    <row r="784" spans="1:8">
      <c r="A784" s="66"/>
      <c r="B784" s="49"/>
      <c r="C784" s="49"/>
      <c r="D784" s="49"/>
      <c r="E784" s="49"/>
      <c r="F784" s="49"/>
      <c r="G784" s="49"/>
      <c r="H784" s="49"/>
    </row>
    <row r="785" spans="1:8">
      <c r="A785" s="66"/>
      <c r="B785" s="49"/>
      <c r="C785" s="49"/>
      <c r="D785" s="49"/>
      <c r="E785" s="49"/>
      <c r="F785" s="49"/>
      <c r="G785" s="49"/>
      <c r="H785" s="49"/>
    </row>
    <row r="786" spans="1:8">
      <c r="A786" s="66"/>
      <c r="B786" s="49"/>
      <c r="C786" s="49"/>
      <c r="D786" s="49"/>
      <c r="E786" s="49"/>
      <c r="F786" s="49"/>
      <c r="G786" s="49"/>
      <c r="H786" s="49"/>
    </row>
    <row r="787" spans="1:8">
      <c r="A787" s="66"/>
      <c r="B787" s="49"/>
      <c r="C787" s="49"/>
      <c r="D787" s="49"/>
      <c r="E787" s="49"/>
      <c r="F787" s="49"/>
      <c r="G787" s="49"/>
      <c r="H787" s="49"/>
    </row>
    <row r="788" spans="1:8">
      <c r="A788" s="66"/>
      <c r="B788" s="49"/>
      <c r="C788" s="49"/>
      <c r="D788" s="49"/>
      <c r="E788" s="49"/>
      <c r="F788" s="49"/>
      <c r="G788" s="49"/>
      <c r="H788" s="49"/>
    </row>
    <row r="789" spans="1:8">
      <c r="A789" s="66"/>
      <c r="B789" s="49"/>
      <c r="C789" s="49"/>
      <c r="D789" s="49"/>
      <c r="E789" s="49"/>
      <c r="F789" s="49"/>
      <c r="G789" s="49"/>
      <c r="H789" s="49"/>
    </row>
    <row r="790" spans="1:8">
      <c r="A790" s="66"/>
      <c r="B790" s="49"/>
      <c r="C790" s="49"/>
      <c r="D790" s="49"/>
      <c r="E790" s="49"/>
      <c r="F790" s="49"/>
      <c r="G790" s="49"/>
      <c r="H790" s="49"/>
    </row>
    <row r="791" spans="1:8">
      <c r="A791" s="66"/>
      <c r="B791" s="49"/>
      <c r="C791" s="49"/>
      <c r="D791" s="49"/>
      <c r="E791" s="49"/>
      <c r="F791" s="49"/>
      <c r="G791" s="49"/>
      <c r="H791" s="49"/>
    </row>
    <row r="792" spans="1:8">
      <c r="A792" s="66"/>
      <c r="B792" s="49"/>
      <c r="C792" s="49"/>
      <c r="D792" s="49"/>
      <c r="E792" s="49"/>
      <c r="F792" s="49"/>
      <c r="G792" s="49"/>
      <c r="H792" s="49"/>
    </row>
    <row r="793" spans="1:8">
      <c r="A793" s="66"/>
      <c r="B793" s="49"/>
      <c r="C793" s="49"/>
      <c r="D793" s="49"/>
      <c r="E793" s="49"/>
      <c r="F793" s="49"/>
      <c r="G793" s="49"/>
      <c r="H793" s="49"/>
    </row>
    <row r="794" spans="1:8">
      <c r="A794" s="66"/>
      <c r="B794" s="49"/>
      <c r="C794" s="49"/>
      <c r="D794" s="49"/>
      <c r="E794" s="49"/>
      <c r="F794" s="49"/>
      <c r="G794" s="49"/>
      <c r="H794" s="49"/>
    </row>
    <row r="795" spans="1:8">
      <c r="A795" s="66"/>
      <c r="B795" s="49"/>
      <c r="C795" s="49"/>
      <c r="D795" s="49"/>
      <c r="E795" s="49"/>
      <c r="F795" s="49"/>
      <c r="G795" s="49"/>
      <c r="H795" s="49"/>
    </row>
    <row r="796" spans="1:8">
      <c r="A796" s="66"/>
      <c r="B796" s="49"/>
      <c r="C796" s="49"/>
      <c r="D796" s="49"/>
      <c r="E796" s="49"/>
      <c r="F796" s="49"/>
      <c r="G796" s="49"/>
      <c r="H796" s="49"/>
    </row>
    <row r="797" spans="1:8">
      <c r="A797" s="66"/>
      <c r="B797" s="49"/>
      <c r="C797" s="49"/>
      <c r="D797" s="49"/>
      <c r="E797" s="49"/>
      <c r="F797" s="49"/>
      <c r="G797" s="49"/>
      <c r="H797" s="49"/>
    </row>
    <row r="798" spans="1:8">
      <c r="A798" s="66"/>
      <c r="B798" s="49"/>
      <c r="C798" s="49"/>
      <c r="D798" s="49"/>
      <c r="E798" s="49"/>
      <c r="F798" s="49"/>
      <c r="G798" s="49"/>
      <c r="H798" s="49"/>
    </row>
    <row r="799" spans="1:8">
      <c r="A799" s="66"/>
      <c r="B799" s="49"/>
      <c r="C799" s="49"/>
      <c r="D799" s="49"/>
      <c r="E799" s="49"/>
      <c r="F799" s="49"/>
      <c r="G799" s="49"/>
      <c r="H799" s="49"/>
    </row>
    <row r="800" spans="1:8">
      <c r="A800" s="66"/>
      <c r="B800" s="49"/>
      <c r="C800" s="49"/>
      <c r="D800" s="49"/>
      <c r="E800" s="49"/>
      <c r="F800" s="49"/>
      <c r="G800" s="49"/>
      <c r="H800" s="49"/>
    </row>
    <row r="801" spans="1:8">
      <c r="A801" s="66"/>
      <c r="B801" s="49"/>
      <c r="C801" s="49"/>
      <c r="D801" s="49"/>
      <c r="E801" s="49"/>
      <c r="F801" s="49"/>
      <c r="G801" s="49"/>
      <c r="H801" s="49"/>
    </row>
    <row r="802" spans="1:8">
      <c r="A802" s="66"/>
      <c r="B802" s="49"/>
      <c r="C802" s="49"/>
      <c r="D802" s="49"/>
      <c r="E802" s="49"/>
      <c r="F802" s="49"/>
      <c r="G802" s="49"/>
      <c r="H802" s="49"/>
    </row>
    <row r="803" spans="1:8">
      <c r="A803" s="66"/>
      <c r="B803" s="49"/>
      <c r="C803" s="49"/>
      <c r="D803" s="49"/>
      <c r="E803" s="49"/>
      <c r="F803" s="49"/>
      <c r="G803" s="49"/>
      <c r="H803" s="49"/>
    </row>
    <row r="804" spans="1:8">
      <c r="A804" s="66"/>
      <c r="B804" s="49"/>
      <c r="C804" s="49"/>
      <c r="D804" s="49"/>
      <c r="E804" s="49"/>
      <c r="F804" s="49"/>
      <c r="G804" s="49"/>
      <c r="H804" s="49"/>
    </row>
    <row r="805" spans="1:8">
      <c r="A805" s="66"/>
      <c r="B805" s="49"/>
      <c r="C805" s="49"/>
      <c r="D805" s="49"/>
      <c r="E805" s="49"/>
      <c r="F805" s="49"/>
      <c r="G805" s="49"/>
      <c r="H805" s="49"/>
    </row>
    <row r="806" spans="1:8">
      <c r="A806" s="66"/>
      <c r="B806" s="49"/>
      <c r="C806" s="49"/>
      <c r="D806" s="49"/>
      <c r="E806" s="49"/>
      <c r="F806" s="49"/>
      <c r="G806" s="49"/>
      <c r="H806" s="49"/>
    </row>
    <row r="807" spans="1:8">
      <c r="A807" s="66"/>
      <c r="B807" s="49"/>
      <c r="C807" s="49"/>
      <c r="D807" s="49"/>
      <c r="E807" s="49"/>
      <c r="F807" s="49"/>
      <c r="G807" s="49"/>
      <c r="H807" s="49"/>
    </row>
    <row r="808" spans="1:8">
      <c r="A808" s="66"/>
      <c r="B808" s="49"/>
      <c r="C808" s="49"/>
      <c r="D808" s="49"/>
      <c r="E808" s="49"/>
      <c r="F808" s="49"/>
      <c r="G808" s="49"/>
      <c r="H808" s="49"/>
    </row>
    <row r="809" spans="1:8">
      <c r="A809" s="66"/>
      <c r="B809" s="49"/>
      <c r="C809" s="49"/>
      <c r="D809" s="49"/>
      <c r="E809" s="49"/>
      <c r="F809" s="49"/>
      <c r="G809" s="49"/>
      <c r="H809" s="49"/>
    </row>
    <row r="810" spans="1:8">
      <c r="A810" s="66"/>
      <c r="B810" s="49"/>
      <c r="C810" s="49"/>
      <c r="D810" s="49"/>
      <c r="E810" s="49"/>
      <c r="F810" s="49"/>
      <c r="G810" s="49"/>
      <c r="H810" s="49"/>
    </row>
    <row r="811" spans="1:8">
      <c r="A811" s="66"/>
      <c r="B811" s="49"/>
      <c r="C811" s="49"/>
      <c r="D811" s="49"/>
      <c r="E811" s="49"/>
      <c r="F811" s="49"/>
      <c r="G811" s="49"/>
      <c r="H811" s="49"/>
    </row>
    <row r="812" spans="1:8">
      <c r="A812" s="66"/>
      <c r="B812" s="49"/>
      <c r="C812" s="49"/>
      <c r="D812" s="49"/>
      <c r="E812" s="49"/>
      <c r="F812" s="49"/>
      <c r="G812" s="49"/>
      <c r="H812" s="49"/>
    </row>
    <row r="813" spans="1:8">
      <c r="A813" s="66"/>
      <c r="B813" s="49"/>
      <c r="C813" s="49"/>
      <c r="D813" s="49"/>
      <c r="E813" s="49"/>
      <c r="F813" s="49"/>
      <c r="G813" s="49"/>
      <c r="H813" s="49"/>
    </row>
    <row r="814" spans="1:8">
      <c r="A814" s="66"/>
      <c r="B814" s="49"/>
      <c r="C814" s="49"/>
      <c r="D814" s="49"/>
      <c r="E814" s="49"/>
      <c r="F814" s="49"/>
      <c r="G814" s="49"/>
      <c r="H814" s="49"/>
    </row>
    <row r="815" spans="1:8">
      <c r="A815" s="66"/>
      <c r="B815" s="49"/>
      <c r="C815" s="49"/>
      <c r="D815" s="49"/>
      <c r="E815" s="49"/>
      <c r="F815" s="49"/>
      <c r="G815" s="49"/>
      <c r="H815" s="49"/>
    </row>
    <row r="816" spans="1:8">
      <c r="A816" s="66"/>
      <c r="B816" s="49"/>
      <c r="C816" s="49"/>
      <c r="D816" s="49"/>
      <c r="E816" s="49"/>
      <c r="F816" s="49"/>
      <c r="G816" s="49"/>
      <c r="H816" s="49"/>
    </row>
    <row r="817" spans="1:8">
      <c r="A817" s="66"/>
      <c r="B817" s="49"/>
      <c r="C817" s="49"/>
      <c r="D817" s="49"/>
      <c r="E817" s="49"/>
      <c r="F817" s="49"/>
      <c r="G817" s="49"/>
      <c r="H817" s="49"/>
    </row>
    <row r="818" spans="1:8">
      <c r="A818" s="66"/>
      <c r="B818" s="49"/>
      <c r="C818" s="49"/>
      <c r="D818" s="49"/>
      <c r="E818" s="49"/>
      <c r="F818" s="49"/>
      <c r="G818" s="49"/>
      <c r="H818" s="49"/>
    </row>
    <row r="819" spans="1:8">
      <c r="A819" s="66"/>
      <c r="B819" s="49"/>
      <c r="C819" s="49"/>
      <c r="D819" s="49"/>
      <c r="E819" s="49"/>
      <c r="F819" s="49"/>
      <c r="G819" s="49"/>
      <c r="H819" s="49"/>
    </row>
    <row r="820" spans="1:8">
      <c r="A820" s="66"/>
      <c r="B820" s="49"/>
      <c r="C820" s="49"/>
      <c r="D820" s="49"/>
      <c r="E820" s="49"/>
      <c r="F820" s="49"/>
      <c r="G820" s="49"/>
      <c r="H820" s="49"/>
    </row>
    <row r="821" spans="1:8">
      <c r="A821" s="66"/>
      <c r="B821" s="49"/>
      <c r="C821" s="49"/>
      <c r="D821" s="49"/>
      <c r="E821" s="49"/>
      <c r="F821" s="49"/>
      <c r="G821" s="49"/>
      <c r="H821" s="49"/>
    </row>
    <row r="822" spans="1:8">
      <c r="A822" s="66"/>
      <c r="B822" s="49"/>
      <c r="C822" s="49"/>
      <c r="D822" s="49"/>
      <c r="E822" s="49"/>
      <c r="F822" s="49"/>
      <c r="G822" s="49"/>
      <c r="H822" s="49"/>
    </row>
    <row r="823" spans="1:8">
      <c r="A823" s="66"/>
      <c r="B823" s="49"/>
      <c r="C823" s="49"/>
      <c r="D823" s="49"/>
      <c r="E823" s="49"/>
      <c r="F823" s="49"/>
      <c r="G823" s="49"/>
      <c r="H823" s="49"/>
    </row>
    <row r="824" spans="1:8">
      <c r="A824" s="66"/>
      <c r="B824" s="49"/>
      <c r="C824" s="49"/>
      <c r="D824" s="49"/>
      <c r="E824" s="49"/>
      <c r="F824" s="49"/>
      <c r="G824" s="49"/>
      <c r="H824" s="49"/>
    </row>
    <row r="825" spans="1:8">
      <c r="A825" s="66"/>
      <c r="B825" s="49"/>
      <c r="C825" s="49"/>
      <c r="D825" s="49"/>
      <c r="E825" s="49"/>
      <c r="F825" s="49"/>
      <c r="G825" s="49"/>
      <c r="H825" s="49"/>
    </row>
    <row r="826" spans="1:8">
      <c r="A826" s="66"/>
      <c r="B826" s="49"/>
      <c r="C826" s="49"/>
      <c r="D826" s="49"/>
      <c r="E826" s="49"/>
      <c r="F826" s="49"/>
      <c r="G826" s="49"/>
      <c r="H826" s="49"/>
    </row>
    <row r="827" spans="1:8">
      <c r="A827" s="66"/>
      <c r="B827" s="49"/>
      <c r="C827" s="49"/>
      <c r="D827" s="49"/>
      <c r="E827" s="49"/>
      <c r="F827" s="49"/>
      <c r="G827" s="49"/>
      <c r="H827" s="49"/>
    </row>
    <row r="828" spans="1:8">
      <c r="A828" s="66"/>
      <c r="B828" s="49"/>
      <c r="C828" s="49"/>
      <c r="D828" s="49"/>
      <c r="E828" s="49"/>
      <c r="F828" s="49"/>
      <c r="G828" s="49"/>
      <c r="H828" s="49"/>
    </row>
    <row r="829" spans="1:8">
      <c r="A829" s="66"/>
      <c r="B829" s="49"/>
      <c r="C829" s="49"/>
      <c r="D829" s="49"/>
      <c r="E829" s="49"/>
      <c r="F829" s="49"/>
      <c r="G829" s="49"/>
      <c r="H829" s="49"/>
    </row>
    <row r="830" spans="1:8">
      <c r="A830" s="66"/>
      <c r="B830" s="49"/>
      <c r="C830" s="49"/>
      <c r="D830" s="49"/>
      <c r="E830" s="49"/>
      <c r="F830" s="49"/>
      <c r="G830" s="49"/>
      <c r="H830" s="49"/>
    </row>
    <row r="831" spans="1:8">
      <c r="A831" s="66"/>
      <c r="B831" s="49"/>
      <c r="C831" s="49"/>
      <c r="D831" s="49"/>
      <c r="E831" s="49"/>
      <c r="F831" s="49"/>
      <c r="G831" s="49"/>
      <c r="H831" s="49"/>
    </row>
    <row r="832" spans="1:8">
      <c r="A832" s="66"/>
      <c r="B832" s="49"/>
      <c r="C832" s="49"/>
      <c r="D832" s="49"/>
      <c r="E832" s="49"/>
      <c r="F832" s="49"/>
      <c r="G832" s="49"/>
      <c r="H832" s="49"/>
    </row>
    <row r="833" spans="1:8">
      <c r="A833" s="66"/>
      <c r="B833" s="49"/>
      <c r="C833" s="49"/>
      <c r="D833" s="49"/>
      <c r="E833" s="49"/>
      <c r="F833" s="49"/>
      <c r="G833" s="49"/>
      <c r="H833" s="49"/>
    </row>
    <row r="834" spans="1:8">
      <c r="A834" s="66"/>
      <c r="B834" s="49"/>
      <c r="C834" s="49"/>
      <c r="D834" s="49"/>
      <c r="E834" s="49"/>
      <c r="F834" s="49"/>
      <c r="G834" s="49"/>
      <c r="H834" s="49"/>
    </row>
    <row r="835" spans="1:8">
      <c r="A835" s="66"/>
      <c r="B835" s="49"/>
      <c r="C835" s="49"/>
      <c r="D835" s="49"/>
      <c r="E835" s="49"/>
      <c r="F835" s="49"/>
      <c r="G835" s="49"/>
      <c r="H835" s="49"/>
    </row>
    <row r="836" spans="1:8">
      <c r="A836" s="66"/>
      <c r="B836" s="49"/>
      <c r="C836" s="49"/>
      <c r="D836" s="49"/>
      <c r="E836" s="49"/>
      <c r="F836" s="49"/>
      <c r="G836" s="49"/>
      <c r="H836" s="49"/>
    </row>
    <row r="837" spans="1:8">
      <c r="A837" s="66"/>
      <c r="B837" s="49"/>
      <c r="C837" s="49"/>
      <c r="D837" s="49"/>
      <c r="E837" s="49"/>
      <c r="F837" s="49"/>
      <c r="G837" s="49"/>
      <c r="H837" s="49"/>
    </row>
    <row r="838" spans="1:8">
      <c r="A838" s="66"/>
      <c r="B838" s="49"/>
      <c r="C838" s="49"/>
      <c r="D838" s="49"/>
      <c r="E838" s="49"/>
      <c r="F838" s="49"/>
      <c r="G838" s="49"/>
      <c r="H838" s="49"/>
    </row>
  </sheetData>
  <sheetProtection algorithmName="SHA-512" hashValue="87j55yaGRnzCIyLiMGldM+sQrKwdaVBAv1hLrE/bImP0XyewQ2ps3M/htdzH5JSfYRU4HMBTHrK/Roh7tr7xWQ==" saltValue="TOoz/DrL1ioBoNSlRnz0mA==" spinCount="100000" sheet="1" objects="1" scenarios="1" selectLockedCells="1"/>
  <mergeCells count="51">
    <mergeCell ref="A35:A47"/>
    <mergeCell ref="A2:A21"/>
    <mergeCell ref="C2:H2"/>
    <mergeCell ref="H11:H12"/>
    <mergeCell ref="A48:A56"/>
    <mergeCell ref="D51:E51"/>
    <mergeCell ref="G52:H52"/>
    <mergeCell ref="B56:E56"/>
    <mergeCell ref="E53:H53"/>
    <mergeCell ref="G49:G51"/>
    <mergeCell ref="G54:G56"/>
    <mergeCell ref="B48:H48"/>
    <mergeCell ref="D52:E52"/>
    <mergeCell ref="D49:E50"/>
    <mergeCell ref="G17:G32"/>
    <mergeCell ref="G36:G47"/>
    <mergeCell ref="B1:H1"/>
    <mergeCell ref="B7:G7"/>
    <mergeCell ref="B8:B9"/>
    <mergeCell ref="C8:C9"/>
    <mergeCell ref="D8:D9"/>
    <mergeCell ref="E9:F9"/>
    <mergeCell ref="C3:F3"/>
    <mergeCell ref="B15:C15"/>
    <mergeCell ref="B19:C19"/>
    <mergeCell ref="B13:C13"/>
    <mergeCell ref="B14:C14"/>
    <mergeCell ref="B16:C16"/>
    <mergeCell ref="H17:H21"/>
    <mergeCell ref="B20:F21"/>
    <mergeCell ref="B30:E30"/>
    <mergeCell ref="B29:E29"/>
    <mergeCell ref="B31:E31"/>
    <mergeCell ref="B24:E24"/>
    <mergeCell ref="B25:E25"/>
    <mergeCell ref="B26:E26"/>
    <mergeCell ref="B27:E27"/>
    <mergeCell ref="B28:E28"/>
    <mergeCell ref="B17:C17"/>
    <mergeCell ref="B18:C18"/>
    <mergeCell ref="D69:H69"/>
    <mergeCell ref="B22:E22"/>
    <mergeCell ref="B34:H34"/>
    <mergeCell ref="B23:E23"/>
    <mergeCell ref="B33:H33"/>
    <mergeCell ref="B32:E32"/>
    <mergeCell ref="B58:H59"/>
    <mergeCell ref="D60:H60"/>
    <mergeCell ref="D61:H61"/>
    <mergeCell ref="D62:H66"/>
    <mergeCell ref="D67:H68"/>
  </mergeCells>
  <conditionalFormatting sqref="D36:D46">
    <cfRule type="expression" dxfId="1" priority="3" stopIfTrue="1">
      <formula>E36&gt;0</formula>
    </cfRule>
  </conditionalFormatting>
  <conditionalFormatting sqref="E36:E46">
    <cfRule type="expression" dxfId="0" priority="4">
      <formula>#REF!&gt;0</formula>
    </cfRule>
  </conditionalFormatting>
  <conditionalFormatting sqref="F36:F46">
    <cfRule type="expression" priority="5" stopIfTrue="1">
      <formula>#REF!-#REF!&lt;0</formula>
    </cfRule>
  </conditionalFormatting>
  <printOptions horizontalCentered="1"/>
  <pageMargins left="0.25" right="0.25" top="0.75" bottom="0.75" header="0.3" footer="0.3"/>
  <pageSetup paperSize="9" scale="44" orientation="portrait" r:id="rId1"/>
  <ignoredErrors>
    <ignoredError sqref="C52:D52 F52 F56 H56" unlockedFormula="1"/>
    <ignoredError sqref="C53:C55 C47 C51"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195"/>
  <sheetViews>
    <sheetView zoomScale="80" zoomScaleNormal="80" workbookViewId="0">
      <selection activeCell="D134" sqref="D134"/>
    </sheetView>
  </sheetViews>
  <sheetFormatPr baseColWidth="10" defaultColWidth="10.85546875" defaultRowHeight="15.75"/>
  <cols>
    <col min="1" max="1" width="7" style="167" customWidth="1"/>
    <col min="2" max="2" width="42.5703125" style="205" customWidth="1"/>
    <col min="3" max="3" width="13" style="38" customWidth="1"/>
    <col min="4" max="4" width="10.85546875" style="38"/>
    <col min="5" max="5" width="17.85546875" style="38" customWidth="1"/>
    <col min="6" max="8" width="18.7109375" style="38" customWidth="1"/>
    <col min="9" max="9" width="4.5703125" style="258" customWidth="1"/>
    <col min="10" max="10" width="3.42578125" style="258" customWidth="1"/>
    <col min="11" max="11" width="26.85546875" style="38" bestFit="1" customWidth="1"/>
    <col min="12" max="16384" width="10.85546875" style="38"/>
  </cols>
  <sheetData>
    <row r="1" spans="1:11" ht="44.45" customHeight="1">
      <c r="A1" s="314" t="s">
        <v>105</v>
      </c>
      <c r="B1" s="447" t="s">
        <v>106</v>
      </c>
      <c r="C1" s="448"/>
      <c r="D1" s="448"/>
      <c r="E1" s="448"/>
      <c r="F1" s="448"/>
      <c r="G1" s="448"/>
      <c r="H1" s="449"/>
      <c r="I1" s="462"/>
      <c r="J1" s="463"/>
      <c r="K1" s="453" t="s">
        <v>107</v>
      </c>
    </row>
    <row r="2" spans="1:11" ht="75" customHeight="1">
      <c r="A2" s="315" t="s">
        <v>108</v>
      </c>
      <c r="B2" s="316" t="s">
        <v>76</v>
      </c>
      <c r="C2" s="317" t="s">
        <v>109</v>
      </c>
      <c r="D2" s="317" t="s">
        <v>110</v>
      </c>
      <c r="E2" s="317" t="s">
        <v>111</v>
      </c>
      <c r="F2" s="317" t="s">
        <v>92</v>
      </c>
      <c r="G2" s="318" t="s">
        <v>112</v>
      </c>
      <c r="H2" s="318" t="s">
        <v>113</v>
      </c>
      <c r="I2" s="464"/>
      <c r="J2" s="465"/>
      <c r="K2" s="454"/>
    </row>
    <row r="3" spans="1:11">
      <c r="A3" s="478"/>
      <c r="B3" s="313" t="s">
        <v>114</v>
      </c>
      <c r="C3" s="361">
        <v>0</v>
      </c>
      <c r="D3" s="323">
        <v>1400</v>
      </c>
      <c r="E3" s="487"/>
      <c r="F3" s="292">
        <f>D3*C3</f>
        <v>0</v>
      </c>
      <c r="G3" s="178">
        <v>0</v>
      </c>
      <c r="H3" s="178">
        <v>0</v>
      </c>
      <c r="I3" s="464"/>
      <c r="J3" s="465"/>
      <c r="K3" s="110">
        <v>0</v>
      </c>
    </row>
    <row r="4" spans="1:11" ht="53.1" customHeight="1">
      <c r="A4" s="479"/>
      <c r="B4" s="312" t="s">
        <v>115</v>
      </c>
      <c r="C4" s="362">
        <v>0</v>
      </c>
      <c r="D4" s="324">
        <v>0.42</v>
      </c>
      <c r="E4" s="487"/>
      <c r="F4" s="292">
        <f>D4*C4</f>
        <v>0</v>
      </c>
      <c r="G4" s="179">
        <v>0</v>
      </c>
      <c r="H4" s="178">
        <v>0</v>
      </c>
      <c r="I4" s="464"/>
      <c r="J4" s="465"/>
      <c r="K4" s="110">
        <v>0</v>
      </c>
    </row>
    <row r="5" spans="1:11">
      <c r="A5" s="479"/>
      <c r="B5" s="189"/>
      <c r="C5" s="363">
        <v>0</v>
      </c>
      <c r="D5" s="177">
        <v>0</v>
      </c>
      <c r="E5" s="177">
        <v>0</v>
      </c>
      <c r="F5" s="292">
        <f t="shared" ref="F5:F6" si="0">E5+C5*D5</f>
        <v>0</v>
      </c>
      <c r="G5" s="178">
        <v>0</v>
      </c>
      <c r="H5" s="178">
        <v>0</v>
      </c>
      <c r="I5" s="464"/>
      <c r="J5" s="465"/>
      <c r="K5" s="110">
        <v>0</v>
      </c>
    </row>
    <row r="6" spans="1:11">
      <c r="A6" s="479"/>
      <c r="B6" s="189"/>
      <c r="C6" s="363">
        <v>0</v>
      </c>
      <c r="D6" s="177">
        <v>0</v>
      </c>
      <c r="E6" s="177">
        <v>0</v>
      </c>
      <c r="F6" s="292">
        <f t="shared" si="0"/>
        <v>0</v>
      </c>
      <c r="G6" s="178">
        <v>0</v>
      </c>
      <c r="H6" s="178">
        <v>0</v>
      </c>
      <c r="I6" s="464"/>
      <c r="J6" s="465"/>
      <c r="K6" s="110">
        <v>0</v>
      </c>
    </row>
    <row r="7" spans="1:11">
      <c r="A7" s="480"/>
      <c r="B7" s="488" t="s">
        <v>116</v>
      </c>
      <c r="C7" s="460"/>
      <c r="D7" s="460"/>
      <c r="E7" s="477"/>
      <c r="F7" s="293">
        <f>ROUNDUP(SUM(F3:F6),-0.5)</f>
        <v>0</v>
      </c>
      <c r="G7" s="111">
        <f>SUM(G3:G6)</f>
        <v>0</v>
      </c>
      <c r="H7" s="111">
        <f>SUM(H3:H6)</f>
        <v>0</v>
      </c>
      <c r="I7" s="466"/>
      <c r="J7" s="467"/>
      <c r="K7" s="112">
        <f>SUM(K3:K6)</f>
        <v>0</v>
      </c>
    </row>
    <row r="8" spans="1:11">
      <c r="A8" s="113"/>
      <c r="B8" s="190"/>
      <c r="C8" s="114"/>
      <c r="D8" s="114"/>
      <c r="E8" s="114"/>
      <c r="F8" s="114"/>
      <c r="G8" s="114"/>
      <c r="H8" s="114"/>
      <c r="I8" s="114"/>
      <c r="J8" s="114"/>
      <c r="K8" s="115"/>
    </row>
    <row r="9" spans="1:11" ht="33.950000000000003" customHeight="1">
      <c r="A9" s="319" t="s">
        <v>117</v>
      </c>
      <c r="B9" s="306" t="s">
        <v>77</v>
      </c>
      <c r="C9" s="320" t="s">
        <v>118</v>
      </c>
      <c r="D9" s="320" t="s">
        <v>119</v>
      </c>
      <c r="E9" s="321" t="s">
        <v>111</v>
      </c>
      <c r="F9" s="320" t="s">
        <v>92</v>
      </c>
      <c r="G9" s="322" t="s">
        <v>120</v>
      </c>
      <c r="H9" s="322" t="s">
        <v>121</v>
      </c>
      <c r="I9" s="468"/>
      <c r="J9" s="469"/>
      <c r="K9" s="106" t="s">
        <v>102</v>
      </c>
    </row>
    <row r="10" spans="1:11" ht="33.6" customHeight="1">
      <c r="A10" s="174"/>
      <c r="B10" s="481" t="s">
        <v>122</v>
      </c>
      <c r="C10" s="481"/>
      <c r="D10" s="482"/>
      <c r="E10" s="177">
        <v>0</v>
      </c>
      <c r="F10" s="325">
        <f>(E10)</f>
        <v>0</v>
      </c>
      <c r="G10" s="178">
        <v>0</v>
      </c>
      <c r="H10" s="179">
        <v>0</v>
      </c>
      <c r="I10" s="470"/>
      <c r="J10" s="471"/>
      <c r="K10" s="118">
        <v>0</v>
      </c>
    </row>
    <row r="11" spans="1:11" ht="44.45" customHeight="1">
      <c r="A11" s="175"/>
      <c r="B11" s="481" t="s">
        <v>123</v>
      </c>
      <c r="C11" s="481"/>
      <c r="D11" s="482"/>
      <c r="E11" s="177">
        <v>0</v>
      </c>
      <c r="F11" s="325">
        <f t="shared" ref="F11:F16" si="1">(E11)</f>
        <v>0</v>
      </c>
      <c r="G11" s="178">
        <v>0</v>
      </c>
      <c r="H11" s="179">
        <v>0</v>
      </c>
      <c r="I11" s="470"/>
      <c r="J11" s="471"/>
      <c r="K11" s="118">
        <v>0</v>
      </c>
    </row>
    <row r="12" spans="1:11" ht="41.45" customHeight="1">
      <c r="A12" s="175"/>
      <c r="B12" s="455" t="s">
        <v>124</v>
      </c>
      <c r="C12" s="455"/>
      <c r="D12" s="456"/>
      <c r="E12" s="177">
        <v>0</v>
      </c>
      <c r="F12" s="325">
        <f t="shared" si="1"/>
        <v>0</v>
      </c>
      <c r="G12" s="178">
        <v>0</v>
      </c>
      <c r="H12" s="179">
        <v>0</v>
      </c>
      <c r="I12" s="470"/>
      <c r="J12" s="471"/>
      <c r="K12" s="118">
        <v>0</v>
      </c>
    </row>
    <row r="13" spans="1:11" ht="52.5" customHeight="1">
      <c r="A13" s="175"/>
      <c r="B13" s="455" t="s">
        <v>125</v>
      </c>
      <c r="C13" s="455"/>
      <c r="D13" s="456"/>
      <c r="E13" s="177">
        <v>0</v>
      </c>
      <c r="F13" s="325">
        <f t="shared" si="1"/>
        <v>0</v>
      </c>
      <c r="G13" s="178">
        <v>0</v>
      </c>
      <c r="H13" s="179">
        <v>0</v>
      </c>
      <c r="I13" s="470"/>
      <c r="J13" s="471"/>
      <c r="K13" s="118">
        <v>0</v>
      </c>
    </row>
    <row r="14" spans="1:11" ht="35.450000000000003" customHeight="1">
      <c r="A14" s="175"/>
      <c r="B14" s="457" t="s">
        <v>126</v>
      </c>
      <c r="C14" s="457"/>
      <c r="D14" s="458"/>
      <c r="E14" s="177">
        <v>0</v>
      </c>
      <c r="F14" s="325">
        <f t="shared" si="1"/>
        <v>0</v>
      </c>
      <c r="G14" s="178">
        <v>0</v>
      </c>
      <c r="H14" s="179">
        <v>0</v>
      </c>
      <c r="I14" s="470"/>
      <c r="J14" s="471"/>
      <c r="K14" s="118">
        <v>0</v>
      </c>
    </row>
    <row r="15" spans="1:11" ht="48" customHeight="1">
      <c r="A15" s="175"/>
      <c r="B15" s="457" t="s">
        <v>127</v>
      </c>
      <c r="C15" s="457"/>
      <c r="D15" s="458"/>
      <c r="E15" s="177">
        <v>0</v>
      </c>
      <c r="F15" s="325">
        <f t="shared" si="1"/>
        <v>0</v>
      </c>
      <c r="G15" s="178">
        <v>0</v>
      </c>
      <c r="H15" s="179">
        <v>0</v>
      </c>
      <c r="I15" s="470"/>
      <c r="J15" s="471"/>
      <c r="K15" s="118">
        <v>0</v>
      </c>
    </row>
    <row r="16" spans="1:11" ht="38.450000000000003" customHeight="1">
      <c r="A16" s="175"/>
      <c r="B16" s="455" t="s">
        <v>128</v>
      </c>
      <c r="C16" s="455"/>
      <c r="D16" s="456"/>
      <c r="E16" s="177">
        <v>0</v>
      </c>
      <c r="F16" s="325">
        <f t="shared" si="1"/>
        <v>0</v>
      </c>
      <c r="G16" s="178">
        <v>0</v>
      </c>
      <c r="H16" s="179">
        <v>0</v>
      </c>
      <c r="I16" s="470"/>
      <c r="J16" s="471"/>
      <c r="K16" s="118">
        <v>0</v>
      </c>
    </row>
    <row r="17" spans="1:11" ht="44.1" customHeight="1">
      <c r="A17" s="175"/>
      <c r="B17" s="309" t="s">
        <v>129</v>
      </c>
      <c r="C17" s="119">
        <v>0</v>
      </c>
      <c r="D17" s="120">
        <v>0</v>
      </c>
      <c r="E17" s="177">
        <v>0</v>
      </c>
      <c r="F17" s="325">
        <f>IF(D17&gt;0,D17*C17,E17)</f>
        <v>0</v>
      </c>
      <c r="G17" s="178">
        <v>0</v>
      </c>
      <c r="H17" s="179">
        <v>0</v>
      </c>
      <c r="I17" s="470"/>
      <c r="J17" s="471"/>
      <c r="K17" s="118">
        <v>0</v>
      </c>
    </row>
    <row r="18" spans="1:11">
      <c r="A18" s="175"/>
      <c r="B18" s="191"/>
      <c r="C18" s="121">
        <v>0</v>
      </c>
      <c r="D18" s="120">
        <v>0</v>
      </c>
      <c r="E18" s="177">
        <v>0</v>
      </c>
      <c r="F18" s="325">
        <f t="shared" ref="F18:F19" si="2">IF(D18&gt;0,D18*C18,E18)</f>
        <v>0</v>
      </c>
      <c r="G18" s="178">
        <v>0</v>
      </c>
      <c r="H18" s="179">
        <v>0</v>
      </c>
      <c r="I18" s="470"/>
      <c r="J18" s="471"/>
      <c r="K18" s="118">
        <v>0</v>
      </c>
    </row>
    <row r="19" spans="1:11">
      <c r="A19" s="175"/>
      <c r="B19" s="191"/>
      <c r="C19" s="121">
        <v>0</v>
      </c>
      <c r="D19" s="120">
        <v>0</v>
      </c>
      <c r="E19" s="177">
        <v>0</v>
      </c>
      <c r="F19" s="325">
        <f t="shared" si="2"/>
        <v>0</v>
      </c>
      <c r="G19" s="178">
        <v>0</v>
      </c>
      <c r="H19" s="179">
        <v>0</v>
      </c>
      <c r="I19" s="470"/>
      <c r="J19" s="471"/>
      <c r="K19" s="118">
        <v>0</v>
      </c>
    </row>
    <row r="20" spans="1:11">
      <c r="A20" s="175"/>
      <c r="B20" s="459" t="s">
        <v>130</v>
      </c>
      <c r="C20" s="460"/>
      <c r="D20" s="460"/>
      <c r="E20" s="461"/>
      <c r="F20" s="326">
        <f>SUM(F10:F19)</f>
        <v>0</v>
      </c>
      <c r="G20" s="344">
        <f>SUM(G10:G19)</f>
        <v>0</v>
      </c>
      <c r="H20" s="344">
        <f>SUM(H10:H19)</f>
        <v>0</v>
      </c>
      <c r="I20" s="472"/>
      <c r="J20" s="473"/>
      <c r="K20" s="123">
        <f>SUM(K10:K19)</f>
        <v>0</v>
      </c>
    </row>
    <row r="21" spans="1:11">
      <c r="A21" s="176"/>
      <c r="B21" s="192"/>
      <c r="C21" s="124"/>
      <c r="D21" s="125"/>
      <c r="E21" s="125"/>
      <c r="F21" s="125"/>
      <c r="G21" s="125"/>
      <c r="H21" s="125"/>
      <c r="I21" s="125"/>
      <c r="J21" s="125"/>
      <c r="K21" s="126"/>
    </row>
    <row r="22" spans="1:11" ht="51.6" customHeight="1">
      <c r="A22" s="290" t="s">
        <v>131</v>
      </c>
      <c r="B22" s="291" t="s">
        <v>78</v>
      </c>
      <c r="C22" s="450"/>
      <c r="D22" s="451"/>
      <c r="E22" s="451"/>
      <c r="F22" s="451"/>
      <c r="G22" s="451"/>
      <c r="H22" s="451"/>
      <c r="I22" s="451"/>
      <c r="J22" s="451"/>
      <c r="K22" s="452"/>
    </row>
    <row r="23" spans="1:11" ht="99.75" customHeight="1">
      <c r="A23" s="286"/>
      <c r="B23" s="337" t="s">
        <v>651</v>
      </c>
      <c r="C23" s="338" t="s">
        <v>612</v>
      </c>
      <c r="D23" s="127" t="s">
        <v>611</v>
      </c>
      <c r="E23" s="495"/>
      <c r="F23" s="108" t="s">
        <v>92</v>
      </c>
      <c r="G23" s="117" t="s">
        <v>120</v>
      </c>
      <c r="H23" s="117" t="s">
        <v>121</v>
      </c>
      <c r="I23" s="468"/>
      <c r="J23" s="469"/>
      <c r="K23" s="106" t="s">
        <v>102</v>
      </c>
    </row>
    <row r="24" spans="1:11" ht="47.45" customHeight="1">
      <c r="A24" s="287"/>
      <c r="B24" s="189" t="s">
        <v>601</v>
      </c>
      <c r="C24" s="283">
        <v>0</v>
      </c>
      <c r="D24" s="283">
        <v>0</v>
      </c>
      <c r="E24" s="496"/>
      <c r="F24" s="289">
        <f>(D24*C24)</f>
        <v>0</v>
      </c>
      <c r="G24" s="178">
        <v>0</v>
      </c>
      <c r="H24" s="178">
        <v>0</v>
      </c>
      <c r="I24" s="470"/>
      <c r="J24" s="471"/>
      <c r="K24" s="284">
        <v>0</v>
      </c>
    </row>
    <row r="25" spans="1:11" ht="78.75">
      <c r="A25" s="485"/>
      <c r="B25" s="189" t="s">
        <v>132</v>
      </c>
      <c r="C25" s="283">
        <v>0</v>
      </c>
      <c r="D25" s="283">
        <v>0</v>
      </c>
      <c r="E25" s="496"/>
      <c r="F25" s="289">
        <f t="shared" ref="F25:F30" si="3">(D25*C25)</f>
        <v>0</v>
      </c>
      <c r="G25" s="178">
        <v>0</v>
      </c>
      <c r="H25" s="178">
        <v>0</v>
      </c>
      <c r="I25" s="470"/>
      <c r="J25" s="471"/>
      <c r="K25" s="284">
        <v>0</v>
      </c>
    </row>
    <row r="26" spans="1:11" ht="98.25" customHeight="1">
      <c r="A26" s="486"/>
      <c r="B26" s="189" t="s">
        <v>603</v>
      </c>
      <c r="C26" s="345">
        <f>('3 Kalkulation Zusammenfassung'!D17)</f>
        <v>0</v>
      </c>
      <c r="D26" s="283">
        <v>0</v>
      </c>
      <c r="E26" s="496"/>
      <c r="F26" s="289">
        <f t="shared" si="3"/>
        <v>0</v>
      </c>
      <c r="G26" s="178">
        <v>0</v>
      </c>
      <c r="H26" s="178">
        <v>0</v>
      </c>
      <c r="I26" s="470"/>
      <c r="J26" s="471"/>
      <c r="K26" s="284">
        <v>0</v>
      </c>
    </row>
    <row r="27" spans="1:11" ht="47.25">
      <c r="A27" s="486"/>
      <c r="B27" s="189" t="s">
        <v>133</v>
      </c>
      <c r="C27" s="283">
        <v>0</v>
      </c>
      <c r="D27" s="283">
        <v>0</v>
      </c>
      <c r="E27" s="496"/>
      <c r="F27" s="289">
        <f t="shared" si="3"/>
        <v>0</v>
      </c>
      <c r="G27" s="178">
        <v>0</v>
      </c>
      <c r="H27" s="178">
        <v>0</v>
      </c>
      <c r="I27" s="470"/>
      <c r="J27" s="471"/>
      <c r="K27" s="284">
        <v>0</v>
      </c>
    </row>
    <row r="28" spans="1:11" ht="63">
      <c r="A28" s="486"/>
      <c r="B28" s="189" t="s">
        <v>602</v>
      </c>
      <c r="C28" s="345">
        <f>('3 Kalkulation Zusammenfassung'!D18)</f>
        <v>0</v>
      </c>
      <c r="D28" s="283">
        <v>0</v>
      </c>
      <c r="E28" s="496"/>
      <c r="F28" s="289">
        <f t="shared" si="3"/>
        <v>0</v>
      </c>
      <c r="G28" s="178">
        <v>0</v>
      </c>
      <c r="H28" s="178">
        <v>0</v>
      </c>
      <c r="I28" s="470"/>
      <c r="J28" s="471"/>
      <c r="K28" s="284">
        <v>0</v>
      </c>
    </row>
    <row r="29" spans="1:11" ht="69.599999999999994" customHeight="1">
      <c r="A29" s="486"/>
      <c r="B29" s="288" t="s">
        <v>600</v>
      </c>
      <c r="C29" s="283">
        <v>0</v>
      </c>
      <c r="D29" s="283">
        <v>0</v>
      </c>
      <c r="E29" s="496"/>
      <c r="F29" s="289">
        <f t="shared" si="3"/>
        <v>0</v>
      </c>
      <c r="G29" s="178">
        <v>0</v>
      </c>
      <c r="H29" s="178">
        <v>0</v>
      </c>
      <c r="I29" s="470"/>
      <c r="J29" s="471"/>
      <c r="K29" s="284">
        <v>0</v>
      </c>
    </row>
    <row r="30" spans="1:11" ht="47.25">
      <c r="A30" s="486"/>
      <c r="B30" s="342" t="s">
        <v>594</v>
      </c>
      <c r="C30" s="283">
        <v>0</v>
      </c>
      <c r="D30" s="283">
        <v>0</v>
      </c>
      <c r="E30" s="496"/>
      <c r="F30" s="289">
        <f t="shared" si="3"/>
        <v>0</v>
      </c>
      <c r="G30" s="178">
        <v>0</v>
      </c>
      <c r="H30" s="178">
        <v>0</v>
      </c>
      <c r="I30" s="470"/>
      <c r="J30" s="471"/>
      <c r="K30" s="284">
        <v>0</v>
      </c>
    </row>
    <row r="31" spans="1:11">
      <c r="A31" s="282"/>
      <c r="B31" s="189"/>
      <c r="C31" s="283">
        <v>0</v>
      </c>
      <c r="D31" s="283">
        <v>0</v>
      </c>
      <c r="E31" s="496"/>
      <c r="F31" s="289">
        <f t="shared" ref="F31:F48" si="4">(D31*C31)</f>
        <v>0</v>
      </c>
      <c r="G31" s="178">
        <v>0</v>
      </c>
      <c r="H31" s="178">
        <v>0</v>
      </c>
      <c r="I31" s="470"/>
      <c r="J31" s="471"/>
      <c r="K31" s="284">
        <v>0</v>
      </c>
    </row>
    <row r="32" spans="1:11">
      <c r="A32" s="282"/>
      <c r="B32" s="189"/>
      <c r="C32" s="283">
        <v>0</v>
      </c>
      <c r="D32" s="283">
        <v>0</v>
      </c>
      <c r="E32" s="496"/>
      <c r="F32" s="289">
        <f t="shared" si="4"/>
        <v>0</v>
      </c>
      <c r="G32" s="178">
        <v>0</v>
      </c>
      <c r="H32" s="178">
        <v>0</v>
      </c>
      <c r="I32" s="470"/>
      <c r="J32" s="471"/>
      <c r="K32" s="284">
        <v>0</v>
      </c>
    </row>
    <row r="33" spans="1:11">
      <c r="A33" s="282"/>
      <c r="B33" s="189"/>
      <c r="C33" s="283">
        <v>0</v>
      </c>
      <c r="D33" s="283">
        <v>0</v>
      </c>
      <c r="E33" s="496"/>
      <c r="F33" s="289">
        <f t="shared" si="4"/>
        <v>0</v>
      </c>
      <c r="G33" s="178">
        <v>0</v>
      </c>
      <c r="H33" s="178">
        <v>0</v>
      </c>
      <c r="I33" s="470"/>
      <c r="J33" s="471"/>
      <c r="K33" s="284">
        <v>0</v>
      </c>
    </row>
    <row r="34" spans="1:11">
      <c r="A34" s="282"/>
      <c r="B34" s="189"/>
      <c r="C34" s="283">
        <v>0</v>
      </c>
      <c r="D34" s="283">
        <v>0</v>
      </c>
      <c r="E34" s="496"/>
      <c r="F34" s="289">
        <f t="shared" si="4"/>
        <v>0</v>
      </c>
      <c r="G34" s="178">
        <v>0</v>
      </c>
      <c r="H34" s="178">
        <v>0</v>
      </c>
      <c r="I34" s="470"/>
      <c r="J34" s="471"/>
      <c r="K34" s="284">
        <v>0</v>
      </c>
    </row>
    <row r="35" spans="1:11">
      <c r="A35" s="282"/>
      <c r="B35" s="189"/>
      <c r="C35" s="283">
        <v>0</v>
      </c>
      <c r="D35" s="283">
        <v>0</v>
      </c>
      <c r="E35" s="496"/>
      <c r="F35" s="289">
        <f t="shared" si="4"/>
        <v>0</v>
      </c>
      <c r="G35" s="178">
        <v>0</v>
      </c>
      <c r="H35" s="178">
        <v>0</v>
      </c>
      <c r="I35" s="470"/>
      <c r="J35" s="471"/>
      <c r="K35" s="284">
        <v>0</v>
      </c>
    </row>
    <row r="36" spans="1:11">
      <c r="A36" s="282"/>
      <c r="B36" s="189"/>
      <c r="C36" s="283">
        <v>0</v>
      </c>
      <c r="D36" s="283">
        <v>0</v>
      </c>
      <c r="E36" s="496"/>
      <c r="F36" s="289">
        <f t="shared" si="4"/>
        <v>0</v>
      </c>
      <c r="G36" s="178">
        <v>0</v>
      </c>
      <c r="H36" s="178">
        <v>0</v>
      </c>
      <c r="I36" s="470"/>
      <c r="J36" s="471"/>
      <c r="K36" s="284">
        <v>0</v>
      </c>
    </row>
    <row r="37" spans="1:11">
      <c r="A37" s="282"/>
      <c r="B37" s="189"/>
      <c r="C37" s="283">
        <v>0</v>
      </c>
      <c r="D37" s="283">
        <v>0</v>
      </c>
      <c r="E37" s="496"/>
      <c r="F37" s="289">
        <f t="shared" si="4"/>
        <v>0</v>
      </c>
      <c r="G37" s="178">
        <v>0</v>
      </c>
      <c r="H37" s="178">
        <v>0</v>
      </c>
      <c r="I37" s="470"/>
      <c r="J37" s="471"/>
      <c r="K37" s="284">
        <v>0</v>
      </c>
    </row>
    <row r="38" spans="1:11">
      <c r="A38" s="282"/>
      <c r="B38" s="189"/>
      <c r="C38" s="283">
        <v>0</v>
      </c>
      <c r="D38" s="283">
        <v>0</v>
      </c>
      <c r="E38" s="496"/>
      <c r="F38" s="289">
        <f t="shared" si="4"/>
        <v>0</v>
      </c>
      <c r="G38" s="178">
        <v>0</v>
      </c>
      <c r="H38" s="178">
        <v>0</v>
      </c>
      <c r="I38" s="470"/>
      <c r="J38" s="471"/>
      <c r="K38" s="284">
        <v>0</v>
      </c>
    </row>
    <row r="39" spans="1:11">
      <c r="A39" s="282"/>
      <c r="B39" s="189"/>
      <c r="C39" s="283">
        <v>0</v>
      </c>
      <c r="D39" s="283">
        <v>0</v>
      </c>
      <c r="E39" s="496"/>
      <c r="F39" s="289">
        <f t="shared" si="4"/>
        <v>0</v>
      </c>
      <c r="G39" s="178">
        <v>0</v>
      </c>
      <c r="H39" s="178">
        <v>0</v>
      </c>
      <c r="I39" s="470"/>
      <c r="J39" s="471"/>
      <c r="K39" s="284">
        <v>0</v>
      </c>
    </row>
    <row r="40" spans="1:11">
      <c r="A40" s="282"/>
      <c r="B40" s="189"/>
      <c r="C40" s="283">
        <v>0</v>
      </c>
      <c r="D40" s="283">
        <v>0</v>
      </c>
      <c r="E40" s="496"/>
      <c r="F40" s="289">
        <f t="shared" si="4"/>
        <v>0</v>
      </c>
      <c r="G40" s="178">
        <v>0</v>
      </c>
      <c r="H40" s="178">
        <v>0</v>
      </c>
      <c r="I40" s="470"/>
      <c r="J40" s="471"/>
      <c r="K40" s="284">
        <v>0</v>
      </c>
    </row>
    <row r="41" spans="1:11">
      <c r="A41" s="282"/>
      <c r="B41" s="189"/>
      <c r="C41" s="283">
        <v>0</v>
      </c>
      <c r="D41" s="283">
        <v>0</v>
      </c>
      <c r="E41" s="496"/>
      <c r="F41" s="289">
        <f t="shared" si="4"/>
        <v>0</v>
      </c>
      <c r="G41" s="178">
        <v>0</v>
      </c>
      <c r="H41" s="178">
        <v>0</v>
      </c>
      <c r="I41" s="470"/>
      <c r="J41" s="471"/>
      <c r="K41" s="284">
        <v>0</v>
      </c>
    </row>
    <row r="42" spans="1:11">
      <c r="A42" s="282"/>
      <c r="B42" s="189"/>
      <c r="C42" s="283">
        <v>0</v>
      </c>
      <c r="D42" s="283">
        <v>0</v>
      </c>
      <c r="E42" s="496"/>
      <c r="F42" s="289">
        <f t="shared" si="4"/>
        <v>0</v>
      </c>
      <c r="G42" s="178">
        <v>0</v>
      </c>
      <c r="H42" s="178">
        <v>0</v>
      </c>
      <c r="I42" s="470"/>
      <c r="J42" s="471"/>
      <c r="K42" s="284">
        <v>0</v>
      </c>
    </row>
    <row r="43" spans="1:11">
      <c r="A43" s="282"/>
      <c r="B43" s="189"/>
      <c r="C43" s="283">
        <v>0</v>
      </c>
      <c r="D43" s="283">
        <v>0</v>
      </c>
      <c r="E43" s="496"/>
      <c r="F43" s="289">
        <f t="shared" si="4"/>
        <v>0</v>
      </c>
      <c r="G43" s="178">
        <v>0</v>
      </c>
      <c r="H43" s="178">
        <v>0</v>
      </c>
      <c r="I43" s="470"/>
      <c r="J43" s="471"/>
      <c r="K43" s="284">
        <v>0</v>
      </c>
    </row>
    <row r="44" spans="1:11">
      <c r="A44" s="282"/>
      <c r="B44" s="189"/>
      <c r="C44" s="283">
        <v>0</v>
      </c>
      <c r="D44" s="283">
        <v>0</v>
      </c>
      <c r="E44" s="496"/>
      <c r="F44" s="289">
        <f t="shared" si="4"/>
        <v>0</v>
      </c>
      <c r="G44" s="178">
        <v>0</v>
      </c>
      <c r="H44" s="178">
        <v>0</v>
      </c>
      <c r="I44" s="470"/>
      <c r="J44" s="471"/>
      <c r="K44" s="284">
        <v>0</v>
      </c>
    </row>
    <row r="45" spans="1:11">
      <c r="A45" s="282"/>
      <c r="B45" s="327"/>
      <c r="C45" s="283">
        <v>0</v>
      </c>
      <c r="D45" s="283">
        <v>0</v>
      </c>
      <c r="E45" s="496"/>
      <c r="F45" s="289">
        <f t="shared" si="4"/>
        <v>0</v>
      </c>
      <c r="G45" s="178">
        <v>0</v>
      </c>
      <c r="H45" s="178">
        <v>0</v>
      </c>
      <c r="I45" s="470"/>
      <c r="J45" s="471"/>
      <c r="K45" s="284">
        <v>0</v>
      </c>
    </row>
    <row r="46" spans="1:11">
      <c r="A46" s="282"/>
      <c r="B46" s="328"/>
      <c r="C46" s="283">
        <v>0</v>
      </c>
      <c r="D46" s="283">
        <v>0</v>
      </c>
      <c r="E46" s="496"/>
      <c r="F46" s="289">
        <f t="shared" si="4"/>
        <v>0</v>
      </c>
      <c r="G46" s="178">
        <v>0</v>
      </c>
      <c r="H46" s="178">
        <v>0</v>
      </c>
      <c r="I46" s="470"/>
      <c r="J46" s="471"/>
      <c r="K46" s="284">
        <v>0</v>
      </c>
    </row>
    <row r="47" spans="1:11">
      <c r="A47" s="282"/>
      <c r="B47" s="285"/>
      <c r="C47" s="283">
        <v>0</v>
      </c>
      <c r="D47" s="283">
        <v>0</v>
      </c>
      <c r="E47" s="496"/>
      <c r="F47" s="289">
        <f t="shared" si="4"/>
        <v>0</v>
      </c>
      <c r="G47" s="178">
        <v>0</v>
      </c>
      <c r="H47" s="178">
        <v>0</v>
      </c>
      <c r="I47" s="470"/>
      <c r="J47" s="471"/>
      <c r="K47" s="284">
        <v>0</v>
      </c>
    </row>
    <row r="48" spans="1:11">
      <c r="A48" s="282"/>
      <c r="B48" s="285"/>
      <c r="C48" s="283">
        <v>0</v>
      </c>
      <c r="D48" s="283">
        <v>0</v>
      </c>
      <c r="E48" s="496"/>
      <c r="F48" s="289">
        <f t="shared" si="4"/>
        <v>0</v>
      </c>
      <c r="G48" s="178">
        <v>0</v>
      </c>
      <c r="H48" s="178">
        <v>0</v>
      </c>
      <c r="I48" s="470"/>
      <c r="J48" s="471"/>
      <c r="K48" s="284">
        <v>0</v>
      </c>
    </row>
    <row r="49" spans="1:11">
      <c r="A49" s="282"/>
      <c r="B49" s="501" t="s">
        <v>134</v>
      </c>
      <c r="C49" s="502"/>
      <c r="D49" s="502"/>
      <c r="E49" s="503"/>
      <c r="F49" s="335">
        <f>SUM(F24:F48)</f>
        <v>0</v>
      </c>
      <c r="G49" s="336">
        <f>SUM(G24:G48)</f>
        <v>0</v>
      </c>
      <c r="H49" s="336">
        <f>SUM(H24:H48)</f>
        <v>0</v>
      </c>
      <c r="I49" s="472"/>
      <c r="J49" s="473"/>
      <c r="K49" s="129">
        <f>SUM(K24:K48)</f>
        <v>0</v>
      </c>
    </row>
    <row r="50" spans="1:11">
      <c r="A50" s="232"/>
      <c r="B50" s="193"/>
      <c r="C50" s="130"/>
      <c r="D50" s="130"/>
      <c r="E50" s="130"/>
      <c r="F50" s="130"/>
      <c r="G50" s="130"/>
      <c r="H50" s="130"/>
      <c r="I50" s="130"/>
      <c r="J50" s="130"/>
      <c r="K50" s="131"/>
    </row>
    <row r="51" spans="1:11" ht="57" customHeight="1">
      <c r="A51" s="294" t="s">
        <v>135</v>
      </c>
      <c r="B51" s="475" t="s">
        <v>664</v>
      </c>
      <c r="C51" s="475"/>
      <c r="D51" s="374"/>
      <c r="E51" s="491"/>
      <c r="F51" s="491"/>
      <c r="G51" s="491"/>
      <c r="H51" s="491"/>
      <c r="I51" s="491"/>
      <c r="J51" s="491"/>
      <c r="K51" s="492"/>
    </row>
    <row r="52" spans="1:11" ht="38.1" customHeight="1">
      <c r="A52" s="497"/>
      <c r="B52" s="233" t="s">
        <v>136</v>
      </c>
      <c r="C52" s="221" t="s">
        <v>137</v>
      </c>
      <c r="D52" s="132"/>
      <c r="E52" s="107" t="s">
        <v>138</v>
      </c>
      <c r="F52" s="108" t="s">
        <v>92</v>
      </c>
      <c r="G52" s="109" t="s">
        <v>120</v>
      </c>
      <c r="H52" s="109" t="s">
        <v>113</v>
      </c>
      <c r="I52" s="468"/>
      <c r="J52" s="469"/>
      <c r="K52" s="106" t="s">
        <v>102</v>
      </c>
    </row>
    <row r="53" spans="1:11">
      <c r="A53" s="497"/>
      <c r="B53" s="329" t="s">
        <v>604</v>
      </c>
      <c r="C53" s="345">
        <f>('3 Kalkulation Zusammenfassung'!D17)</f>
        <v>0</v>
      </c>
      <c r="D53" s="132"/>
      <c r="E53" s="371">
        <v>0</v>
      </c>
      <c r="F53" s="292">
        <f t="shared" ref="F53:F63" si="5">E53*C53</f>
        <v>0</v>
      </c>
      <c r="G53" s="147">
        <v>0</v>
      </c>
      <c r="H53" s="147">
        <v>0</v>
      </c>
      <c r="I53" s="470"/>
      <c r="J53" s="471"/>
      <c r="K53" s="133">
        <v>0</v>
      </c>
    </row>
    <row r="54" spans="1:11">
      <c r="A54" s="497"/>
      <c r="B54" s="329" t="s">
        <v>139</v>
      </c>
      <c r="C54" s="187">
        <v>0</v>
      </c>
      <c r="D54" s="132"/>
      <c r="E54" s="371">
        <v>0</v>
      </c>
      <c r="F54" s="292">
        <f t="shared" si="5"/>
        <v>0</v>
      </c>
      <c r="G54" s="147">
        <v>0</v>
      </c>
      <c r="H54" s="147">
        <v>0</v>
      </c>
      <c r="I54" s="470"/>
      <c r="J54" s="471"/>
      <c r="K54" s="133">
        <v>0</v>
      </c>
    </row>
    <row r="55" spans="1:11">
      <c r="A55" s="497"/>
      <c r="B55" s="329" t="s">
        <v>140</v>
      </c>
      <c r="C55" s="371">
        <v>0</v>
      </c>
      <c r="D55" s="132"/>
      <c r="E55" s="371">
        <v>0</v>
      </c>
      <c r="F55" s="292">
        <f t="shared" si="5"/>
        <v>0</v>
      </c>
      <c r="G55" s="147">
        <v>0</v>
      </c>
      <c r="H55" s="147">
        <v>0</v>
      </c>
      <c r="I55" s="470"/>
      <c r="J55" s="471"/>
      <c r="K55" s="133">
        <v>0</v>
      </c>
    </row>
    <row r="56" spans="1:11">
      <c r="A56" s="497"/>
      <c r="B56" s="329" t="s">
        <v>141</v>
      </c>
      <c r="C56" s="371">
        <v>0</v>
      </c>
      <c r="D56" s="132"/>
      <c r="E56" s="371">
        <v>0</v>
      </c>
      <c r="F56" s="292">
        <f t="shared" si="5"/>
        <v>0</v>
      </c>
      <c r="G56" s="147">
        <v>0</v>
      </c>
      <c r="H56" s="147">
        <v>0</v>
      </c>
      <c r="I56" s="470"/>
      <c r="J56" s="471"/>
      <c r="K56" s="133">
        <v>0</v>
      </c>
    </row>
    <row r="57" spans="1:11">
      <c r="A57" s="497"/>
      <c r="B57" s="329" t="s">
        <v>142</v>
      </c>
      <c r="C57" s="371">
        <v>0</v>
      </c>
      <c r="D57" s="132"/>
      <c r="E57" s="371">
        <v>0</v>
      </c>
      <c r="F57" s="292">
        <f t="shared" si="5"/>
        <v>0</v>
      </c>
      <c r="G57" s="147">
        <v>0</v>
      </c>
      <c r="H57" s="147">
        <v>0</v>
      </c>
      <c r="I57" s="470"/>
      <c r="J57" s="471"/>
      <c r="K57" s="133">
        <v>0</v>
      </c>
    </row>
    <row r="58" spans="1:11">
      <c r="A58" s="497"/>
      <c r="B58" s="329" t="s">
        <v>143</v>
      </c>
      <c r="C58" s="371">
        <v>0</v>
      </c>
      <c r="D58" s="132"/>
      <c r="E58" s="371">
        <v>0</v>
      </c>
      <c r="F58" s="292">
        <f t="shared" si="5"/>
        <v>0</v>
      </c>
      <c r="G58" s="147">
        <v>0</v>
      </c>
      <c r="H58" s="147">
        <v>0</v>
      </c>
      <c r="I58" s="470"/>
      <c r="J58" s="471"/>
      <c r="K58" s="133">
        <v>0</v>
      </c>
    </row>
    <row r="59" spans="1:11">
      <c r="A59" s="497"/>
      <c r="B59" s="329" t="s">
        <v>144</v>
      </c>
      <c r="C59" s="371">
        <v>0</v>
      </c>
      <c r="D59" s="132"/>
      <c r="E59" s="371">
        <v>0</v>
      </c>
      <c r="F59" s="292">
        <f t="shared" si="5"/>
        <v>0</v>
      </c>
      <c r="G59" s="147">
        <v>0</v>
      </c>
      <c r="H59" s="147">
        <v>0</v>
      </c>
      <c r="I59" s="470"/>
      <c r="J59" s="471"/>
      <c r="K59" s="133">
        <v>0</v>
      </c>
    </row>
    <row r="60" spans="1:11">
      <c r="A60" s="497"/>
      <c r="B60" s="194"/>
      <c r="C60" s="371">
        <v>0</v>
      </c>
      <c r="D60" s="132"/>
      <c r="E60" s="371">
        <v>0</v>
      </c>
      <c r="F60" s="292">
        <f t="shared" si="5"/>
        <v>0</v>
      </c>
      <c r="G60" s="147">
        <v>0</v>
      </c>
      <c r="H60" s="147">
        <v>0</v>
      </c>
      <c r="I60" s="470"/>
      <c r="J60" s="471"/>
      <c r="K60" s="133">
        <v>0</v>
      </c>
    </row>
    <row r="61" spans="1:11">
      <c r="A61" s="497"/>
      <c r="B61" s="194"/>
      <c r="C61" s="371">
        <v>0</v>
      </c>
      <c r="D61" s="132"/>
      <c r="E61" s="371">
        <v>0</v>
      </c>
      <c r="F61" s="292">
        <f t="shared" si="5"/>
        <v>0</v>
      </c>
      <c r="G61" s="147">
        <v>0</v>
      </c>
      <c r="H61" s="147">
        <v>0</v>
      </c>
      <c r="I61" s="470"/>
      <c r="J61" s="471"/>
      <c r="K61" s="133">
        <v>0</v>
      </c>
    </row>
    <row r="62" spans="1:11">
      <c r="A62" s="497"/>
      <c r="B62" s="194"/>
      <c r="C62" s="371">
        <v>0</v>
      </c>
      <c r="D62" s="132"/>
      <c r="E62" s="371">
        <v>0</v>
      </c>
      <c r="F62" s="292">
        <f t="shared" si="5"/>
        <v>0</v>
      </c>
      <c r="G62" s="147">
        <v>0</v>
      </c>
      <c r="H62" s="147">
        <v>0</v>
      </c>
      <c r="I62" s="470"/>
      <c r="J62" s="471"/>
      <c r="K62" s="133">
        <v>0</v>
      </c>
    </row>
    <row r="63" spans="1:11">
      <c r="A63" s="497"/>
      <c r="B63" s="195"/>
      <c r="C63" s="371">
        <v>0</v>
      </c>
      <c r="D63" s="132"/>
      <c r="E63" s="371">
        <v>0</v>
      </c>
      <c r="F63" s="292">
        <f t="shared" si="5"/>
        <v>0</v>
      </c>
      <c r="G63" s="147">
        <v>0</v>
      </c>
      <c r="H63" s="147">
        <v>0</v>
      </c>
      <c r="I63" s="470"/>
      <c r="J63" s="471"/>
      <c r="K63" s="134">
        <v>0</v>
      </c>
    </row>
    <row r="64" spans="1:11">
      <c r="A64" s="497"/>
      <c r="B64" s="504" t="s">
        <v>145</v>
      </c>
      <c r="C64" s="504"/>
      <c r="D64" s="504"/>
      <c r="E64" s="504"/>
      <c r="F64" s="331">
        <f>SUM(F53:F63)</f>
        <v>0</v>
      </c>
      <c r="G64" s="332">
        <f>SUM(G53:G63)</f>
        <v>0</v>
      </c>
      <c r="H64" s="332">
        <f>SUM(H53:H63)</f>
        <v>0</v>
      </c>
      <c r="I64" s="472"/>
      <c r="J64" s="473"/>
      <c r="K64" s="334">
        <f t="shared" ref="K64" si="6">SUM(K53:K63)</f>
        <v>0</v>
      </c>
    </row>
    <row r="65" spans="1:11">
      <c r="A65" s="497"/>
      <c r="B65" s="196"/>
      <c r="C65" s="135"/>
      <c r="D65" s="135"/>
      <c r="E65" s="135"/>
      <c r="F65" s="135"/>
      <c r="G65" s="135"/>
      <c r="H65" s="135"/>
      <c r="I65" s="135"/>
      <c r="J65" s="135"/>
      <c r="K65" s="136"/>
    </row>
    <row r="66" spans="1:11" ht="29.1" customHeight="1">
      <c r="A66" s="497"/>
      <c r="B66" s="137" t="s">
        <v>146</v>
      </c>
      <c r="C66" s="116" t="s">
        <v>137</v>
      </c>
      <c r="D66" s="138"/>
      <c r="E66" s="116" t="s">
        <v>138</v>
      </c>
      <c r="F66" s="108" t="s">
        <v>92</v>
      </c>
      <c r="G66" s="109" t="s">
        <v>120</v>
      </c>
      <c r="H66" s="109" t="s">
        <v>113</v>
      </c>
      <c r="I66" s="468"/>
      <c r="J66" s="469"/>
      <c r="K66" s="106" t="s">
        <v>102</v>
      </c>
    </row>
    <row r="67" spans="1:11">
      <c r="A67" s="497"/>
      <c r="B67" s="329" t="s">
        <v>147</v>
      </c>
      <c r="C67" s="187">
        <v>0</v>
      </c>
      <c r="D67" s="139"/>
      <c r="E67" s="145">
        <v>0</v>
      </c>
      <c r="F67" s="292">
        <f t="shared" ref="F67:F76" si="7">E67*C67</f>
        <v>0</v>
      </c>
      <c r="G67" s="147">
        <v>0</v>
      </c>
      <c r="H67" s="147">
        <v>0</v>
      </c>
      <c r="I67" s="470"/>
      <c r="J67" s="471"/>
      <c r="K67" s="133">
        <v>0</v>
      </c>
    </row>
    <row r="68" spans="1:11">
      <c r="A68" s="497"/>
      <c r="B68" s="330" t="s">
        <v>148</v>
      </c>
      <c r="C68" s="187">
        <v>0</v>
      </c>
      <c r="D68" s="139"/>
      <c r="E68" s="145">
        <v>0</v>
      </c>
      <c r="F68" s="292">
        <f t="shared" si="7"/>
        <v>0</v>
      </c>
      <c r="G68" s="147">
        <v>0</v>
      </c>
      <c r="H68" s="147">
        <v>0</v>
      </c>
      <c r="I68" s="470"/>
      <c r="J68" s="471"/>
      <c r="K68" s="133">
        <v>0</v>
      </c>
    </row>
    <row r="69" spans="1:11">
      <c r="A69" s="497"/>
      <c r="B69" s="329" t="s">
        <v>149</v>
      </c>
      <c r="C69" s="187">
        <v>0</v>
      </c>
      <c r="D69" s="139"/>
      <c r="E69" s="145">
        <v>0</v>
      </c>
      <c r="F69" s="292">
        <f t="shared" si="7"/>
        <v>0</v>
      </c>
      <c r="G69" s="147">
        <v>0</v>
      </c>
      <c r="H69" s="147">
        <v>0</v>
      </c>
      <c r="I69" s="470"/>
      <c r="J69" s="471"/>
      <c r="K69" s="133">
        <v>0</v>
      </c>
    </row>
    <row r="70" spans="1:11">
      <c r="A70" s="497"/>
      <c r="B70" s="329" t="s">
        <v>150</v>
      </c>
      <c r="C70" s="187">
        <v>0</v>
      </c>
      <c r="D70" s="139"/>
      <c r="E70" s="145">
        <v>0</v>
      </c>
      <c r="F70" s="292">
        <f t="shared" si="7"/>
        <v>0</v>
      </c>
      <c r="G70" s="147">
        <v>0</v>
      </c>
      <c r="H70" s="147">
        <v>0</v>
      </c>
      <c r="I70" s="470"/>
      <c r="J70" s="471"/>
      <c r="K70" s="133">
        <v>0</v>
      </c>
    </row>
    <row r="71" spans="1:11">
      <c r="A71" s="497"/>
      <c r="B71" s="329" t="s">
        <v>144</v>
      </c>
      <c r="C71" s="187">
        <v>0</v>
      </c>
      <c r="D71" s="139"/>
      <c r="E71" s="145">
        <v>0</v>
      </c>
      <c r="F71" s="292">
        <f t="shared" si="7"/>
        <v>0</v>
      </c>
      <c r="G71" s="147">
        <v>0</v>
      </c>
      <c r="H71" s="147">
        <v>0</v>
      </c>
      <c r="I71" s="470"/>
      <c r="J71" s="471"/>
      <c r="K71" s="133">
        <v>0</v>
      </c>
    </row>
    <row r="72" spans="1:11">
      <c r="A72" s="497"/>
      <c r="B72" s="194"/>
      <c r="C72" s="187">
        <v>0</v>
      </c>
      <c r="D72" s="139"/>
      <c r="E72" s="145">
        <v>0</v>
      </c>
      <c r="F72" s="292">
        <f t="shared" si="7"/>
        <v>0</v>
      </c>
      <c r="G72" s="147">
        <v>0</v>
      </c>
      <c r="H72" s="147">
        <v>0</v>
      </c>
      <c r="I72" s="470"/>
      <c r="J72" s="471"/>
      <c r="K72" s="133">
        <v>0</v>
      </c>
    </row>
    <row r="73" spans="1:11">
      <c r="A73" s="497"/>
      <c r="B73" s="194"/>
      <c r="C73" s="187">
        <v>0</v>
      </c>
      <c r="D73" s="139"/>
      <c r="E73" s="145">
        <v>0</v>
      </c>
      <c r="F73" s="292">
        <f t="shared" si="7"/>
        <v>0</v>
      </c>
      <c r="G73" s="147">
        <v>0</v>
      </c>
      <c r="H73" s="147">
        <v>0</v>
      </c>
      <c r="I73" s="470"/>
      <c r="J73" s="471"/>
      <c r="K73" s="133">
        <v>0</v>
      </c>
    </row>
    <row r="74" spans="1:11">
      <c r="A74" s="497"/>
      <c r="B74" s="194"/>
      <c r="C74" s="187">
        <v>0</v>
      </c>
      <c r="D74" s="139"/>
      <c r="E74" s="145">
        <v>0</v>
      </c>
      <c r="F74" s="292">
        <f t="shared" si="7"/>
        <v>0</v>
      </c>
      <c r="G74" s="147">
        <v>0</v>
      </c>
      <c r="H74" s="147">
        <v>0</v>
      </c>
      <c r="I74" s="470"/>
      <c r="J74" s="471"/>
      <c r="K74" s="133">
        <v>0</v>
      </c>
    </row>
    <row r="75" spans="1:11">
      <c r="A75" s="497"/>
      <c r="B75" s="194"/>
      <c r="C75" s="187">
        <v>0</v>
      </c>
      <c r="D75" s="139"/>
      <c r="E75" s="145">
        <v>0</v>
      </c>
      <c r="F75" s="292">
        <f t="shared" si="7"/>
        <v>0</v>
      </c>
      <c r="G75" s="147">
        <v>0</v>
      </c>
      <c r="H75" s="147">
        <v>0</v>
      </c>
      <c r="I75" s="470"/>
      <c r="J75" s="471"/>
      <c r="K75" s="133">
        <v>0</v>
      </c>
    </row>
    <row r="76" spans="1:11">
      <c r="A76" s="497"/>
      <c r="B76" s="194"/>
      <c r="C76" s="187">
        <v>0</v>
      </c>
      <c r="D76" s="139"/>
      <c r="E76" s="145">
        <v>0</v>
      </c>
      <c r="F76" s="292">
        <f t="shared" si="7"/>
        <v>0</v>
      </c>
      <c r="G76" s="147">
        <v>0</v>
      </c>
      <c r="H76" s="147">
        <v>0</v>
      </c>
      <c r="I76" s="470"/>
      <c r="J76" s="471"/>
      <c r="K76" s="133">
        <v>0</v>
      </c>
    </row>
    <row r="77" spans="1:11">
      <c r="A77" s="497"/>
      <c r="B77" s="505" t="s">
        <v>151</v>
      </c>
      <c r="C77" s="506"/>
      <c r="D77" s="506"/>
      <c r="E77" s="507"/>
      <c r="F77" s="331">
        <f>SUM(F67:F76)</f>
        <v>0</v>
      </c>
      <c r="G77" s="332">
        <f>SUM(G67:G76)</f>
        <v>0</v>
      </c>
      <c r="H77" s="332">
        <f t="shared" ref="H77" si="8">SUM(H67:H76)</f>
        <v>0</v>
      </c>
      <c r="I77" s="472"/>
      <c r="J77" s="473"/>
      <c r="K77" s="333">
        <f>SUM(K67:K76)</f>
        <v>0</v>
      </c>
    </row>
    <row r="78" spans="1:11">
      <c r="A78" s="497"/>
      <c r="B78" s="197"/>
      <c r="C78" s="140"/>
      <c r="D78" s="140"/>
      <c r="E78" s="140"/>
      <c r="F78" s="140"/>
      <c r="G78" s="140"/>
      <c r="H78" s="140"/>
      <c r="I78" s="140"/>
      <c r="J78" s="140"/>
      <c r="K78" s="141"/>
    </row>
    <row r="79" spans="1:11" ht="26.45" customHeight="1">
      <c r="A79" s="497"/>
      <c r="B79" s="142" t="s">
        <v>152</v>
      </c>
      <c r="C79" s="143" t="s">
        <v>137</v>
      </c>
      <c r="D79" s="180"/>
      <c r="E79" s="143" t="s">
        <v>138</v>
      </c>
      <c r="F79" s="108" t="s">
        <v>92</v>
      </c>
      <c r="G79" s="109" t="s">
        <v>120</v>
      </c>
      <c r="H79" s="109" t="s">
        <v>113</v>
      </c>
      <c r="I79" s="468"/>
      <c r="J79" s="469"/>
      <c r="K79" s="106" t="s">
        <v>102</v>
      </c>
    </row>
    <row r="80" spans="1:11" ht="78.75">
      <c r="A80" s="497"/>
      <c r="B80" s="309" t="s">
        <v>153</v>
      </c>
      <c r="C80" s="187">
        <v>0</v>
      </c>
      <c r="D80" s="138"/>
      <c r="E80" s="145">
        <v>0</v>
      </c>
      <c r="F80" s="296">
        <f>(C80*E80)</f>
        <v>0</v>
      </c>
      <c r="G80" s="146">
        <v>0</v>
      </c>
      <c r="H80" s="146">
        <v>0</v>
      </c>
      <c r="I80" s="470"/>
      <c r="J80" s="471"/>
      <c r="K80" s="133">
        <v>0</v>
      </c>
    </row>
    <row r="81" spans="1:11" ht="78.75">
      <c r="A81" s="497"/>
      <c r="B81" s="309" t="s">
        <v>153</v>
      </c>
      <c r="C81" s="187">
        <v>0</v>
      </c>
      <c r="D81" s="144"/>
      <c r="E81" s="145">
        <v>0</v>
      </c>
      <c r="F81" s="296">
        <f>(C81*E81)</f>
        <v>0</v>
      </c>
      <c r="G81" s="146">
        <v>0</v>
      </c>
      <c r="H81" s="146">
        <v>0</v>
      </c>
      <c r="I81" s="470"/>
      <c r="J81" s="471"/>
      <c r="K81" s="133">
        <v>0</v>
      </c>
    </row>
    <row r="82" spans="1:11">
      <c r="A82" s="497"/>
      <c r="B82" s="508" t="s">
        <v>154</v>
      </c>
      <c r="C82" s="509"/>
      <c r="D82" s="206" t="s">
        <v>111</v>
      </c>
      <c r="E82" s="145">
        <v>0</v>
      </c>
      <c r="F82" s="296">
        <f>(E82)</f>
        <v>0</v>
      </c>
      <c r="G82" s="146">
        <v>0</v>
      </c>
      <c r="H82" s="146">
        <v>0</v>
      </c>
      <c r="I82" s="470"/>
      <c r="J82" s="471"/>
      <c r="K82" s="133">
        <v>0</v>
      </c>
    </row>
    <row r="83" spans="1:11">
      <c r="A83" s="497"/>
      <c r="B83" s="313" t="s">
        <v>155</v>
      </c>
      <c r="C83" s="187">
        <v>0</v>
      </c>
      <c r="D83" s="510" t="s">
        <v>156</v>
      </c>
      <c r="E83" s="145">
        <v>0</v>
      </c>
      <c r="F83" s="296">
        <f>E83*C83</f>
        <v>0</v>
      </c>
      <c r="G83" s="146">
        <v>0</v>
      </c>
      <c r="H83" s="146">
        <v>0</v>
      </c>
      <c r="I83" s="470"/>
      <c r="J83" s="471"/>
      <c r="K83" s="133">
        <v>0</v>
      </c>
    </row>
    <row r="84" spans="1:11">
      <c r="A84" s="497"/>
      <c r="B84" s="313" t="s">
        <v>157</v>
      </c>
      <c r="C84" s="187">
        <v>0</v>
      </c>
      <c r="D84" s="510"/>
      <c r="E84" s="145">
        <v>0</v>
      </c>
      <c r="F84" s="296">
        <f t="shared" ref="F84:F89" si="9">E84*C84</f>
        <v>0</v>
      </c>
      <c r="G84" s="146">
        <v>0</v>
      </c>
      <c r="H84" s="146">
        <v>0</v>
      </c>
      <c r="I84" s="470"/>
      <c r="J84" s="471"/>
      <c r="K84" s="133">
        <v>0</v>
      </c>
    </row>
    <row r="85" spans="1:11">
      <c r="A85" s="497"/>
      <c r="B85" s="313" t="s">
        <v>158</v>
      </c>
      <c r="C85" s="187">
        <v>0</v>
      </c>
      <c r="D85" s="510"/>
      <c r="E85" s="145">
        <v>0</v>
      </c>
      <c r="F85" s="296">
        <f t="shared" si="9"/>
        <v>0</v>
      </c>
      <c r="G85" s="146">
        <v>0</v>
      </c>
      <c r="H85" s="146">
        <v>0</v>
      </c>
      <c r="I85" s="470"/>
      <c r="J85" s="471"/>
      <c r="K85" s="133">
        <v>0</v>
      </c>
    </row>
    <row r="86" spans="1:11">
      <c r="A86" s="497"/>
      <c r="B86" s="189"/>
      <c r="C86" s="187">
        <v>0</v>
      </c>
      <c r="D86" s="510"/>
      <c r="E86" s="145">
        <v>0</v>
      </c>
      <c r="F86" s="296">
        <f t="shared" si="9"/>
        <v>0</v>
      </c>
      <c r="G86" s="146">
        <v>0</v>
      </c>
      <c r="H86" s="146">
        <v>0</v>
      </c>
      <c r="I86" s="470"/>
      <c r="J86" s="471"/>
      <c r="K86" s="133">
        <v>0</v>
      </c>
    </row>
    <row r="87" spans="1:11">
      <c r="A87" s="497"/>
      <c r="B87" s="189"/>
      <c r="C87" s="187">
        <v>0</v>
      </c>
      <c r="D87" s="510"/>
      <c r="E87" s="145">
        <v>0</v>
      </c>
      <c r="F87" s="296">
        <f t="shared" si="9"/>
        <v>0</v>
      </c>
      <c r="G87" s="146">
        <v>0</v>
      </c>
      <c r="H87" s="146">
        <v>0</v>
      </c>
      <c r="I87" s="470"/>
      <c r="J87" s="471"/>
      <c r="K87" s="133">
        <v>0</v>
      </c>
    </row>
    <row r="88" spans="1:11">
      <c r="A88" s="497"/>
      <c r="B88" s="189"/>
      <c r="C88" s="187">
        <v>0</v>
      </c>
      <c r="D88" s="510"/>
      <c r="E88" s="145">
        <v>0</v>
      </c>
      <c r="F88" s="296">
        <f t="shared" si="9"/>
        <v>0</v>
      </c>
      <c r="G88" s="146">
        <v>0</v>
      </c>
      <c r="H88" s="146">
        <v>0</v>
      </c>
      <c r="I88" s="470"/>
      <c r="J88" s="471"/>
      <c r="K88" s="133">
        <v>0</v>
      </c>
    </row>
    <row r="89" spans="1:11">
      <c r="A89" s="497"/>
      <c r="B89" s="189"/>
      <c r="C89" s="187">
        <v>0</v>
      </c>
      <c r="D89" s="510"/>
      <c r="E89" s="145">
        <v>0</v>
      </c>
      <c r="F89" s="296">
        <f t="shared" si="9"/>
        <v>0</v>
      </c>
      <c r="G89" s="146">
        <v>0</v>
      </c>
      <c r="H89" s="146">
        <v>0</v>
      </c>
      <c r="I89" s="470"/>
      <c r="J89" s="471"/>
      <c r="K89" s="133">
        <v>0</v>
      </c>
    </row>
    <row r="90" spans="1:11">
      <c r="A90" s="497"/>
      <c r="B90" s="511" t="s">
        <v>159</v>
      </c>
      <c r="C90" s="512"/>
      <c r="D90" s="206" t="s">
        <v>111</v>
      </c>
      <c r="E90" s="145">
        <v>0</v>
      </c>
      <c r="F90" s="296">
        <f>E90</f>
        <v>0</v>
      </c>
      <c r="G90" s="146">
        <v>0</v>
      </c>
      <c r="H90" s="146">
        <v>0</v>
      </c>
      <c r="I90" s="470"/>
      <c r="J90" s="471"/>
      <c r="K90" s="133">
        <v>0</v>
      </c>
    </row>
    <row r="91" spans="1:11">
      <c r="A91" s="497"/>
      <c r="B91" s="511" t="s">
        <v>160</v>
      </c>
      <c r="C91" s="512"/>
      <c r="D91" s="206" t="s">
        <v>111</v>
      </c>
      <c r="E91" s="145">
        <v>0</v>
      </c>
      <c r="F91" s="296">
        <f>E91</f>
        <v>0</v>
      </c>
      <c r="G91" s="146">
        <v>0</v>
      </c>
      <c r="H91" s="146">
        <v>0</v>
      </c>
      <c r="I91" s="470"/>
      <c r="J91" s="471"/>
      <c r="K91" s="133">
        <v>0</v>
      </c>
    </row>
    <row r="92" spans="1:11">
      <c r="A92" s="497"/>
      <c r="B92" s="513" t="s">
        <v>161</v>
      </c>
      <c r="C92" s="514"/>
      <c r="D92" s="514"/>
      <c r="E92" s="515"/>
      <c r="F92" s="295">
        <f t="shared" ref="F92:K92" si="10">SUM(F80:F91)</f>
        <v>0</v>
      </c>
      <c r="G92" s="148">
        <f t="shared" si="10"/>
        <v>0</v>
      </c>
      <c r="H92" s="148">
        <f t="shared" si="10"/>
        <v>0</v>
      </c>
      <c r="I92" s="470"/>
      <c r="J92" s="471"/>
      <c r="K92" s="112">
        <f t="shared" si="10"/>
        <v>0</v>
      </c>
    </row>
    <row r="93" spans="1:11">
      <c r="A93" s="497"/>
      <c r="B93" s="459" t="s">
        <v>162</v>
      </c>
      <c r="C93" s="460"/>
      <c r="D93" s="460"/>
      <c r="E93" s="477"/>
      <c r="F93" s="293">
        <f>ROUNDUP(SUM(F92+F77+F64),-0.5)</f>
        <v>0</v>
      </c>
      <c r="G93" s="148">
        <f>(G64+G77+G92)</f>
        <v>0</v>
      </c>
      <c r="H93" s="148">
        <f>(H64+H77+H92)</f>
        <v>0</v>
      </c>
      <c r="I93" s="472"/>
      <c r="J93" s="473"/>
      <c r="K93" s="112">
        <f t="shared" ref="K93" si="11">(K64+K77+K92)</f>
        <v>0</v>
      </c>
    </row>
    <row r="94" spans="1:11">
      <c r="A94" s="227"/>
      <c r="B94" s="228"/>
      <c r="C94" s="229"/>
      <c r="D94" s="149"/>
      <c r="E94" s="149"/>
      <c r="F94" s="149"/>
      <c r="G94" s="149"/>
      <c r="H94" s="149"/>
      <c r="I94" s="149"/>
      <c r="J94" s="150"/>
      <c r="K94" s="231"/>
    </row>
    <row r="95" spans="1:11" ht="29.1" customHeight="1">
      <c r="A95" s="294" t="s">
        <v>163</v>
      </c>
      <c r="B95" s="475" t="s">
        <v>80</v>
      </c>
      <c r="C95" s="476"/>
      <c r="D95" s="230" t="s">
        <v>111</v>
      </c>
      <c r="E95" s="498"/>
      <c r="F95" s="107" t="s">
        <v>92</v>
      </c>
      <c r="G95" s="168" t="s">
        <v>120</v>
      </c>
      <c r="H95" s="109" t="s">
        <v>113</v>
      </c>
      <c r="I95" s="468"/>
      <c r="J95" s="469"/>
      <c r="K95" s="106" t="s">
        <v>102</v>
      </c>
    </row>
    <row r="96" spans="1:11">
      <c r="A96" s="474"/>
      <c r="B96" s="339" t="s">
        <v>164</v>
      </c>
      <c r="C96" s="516"/>
      <c r="D96" s="151">
        <v>0</v>
      </c>
      <c r="E96" s="499"/>
      <c r="F96" s="296">
        <f>(D96)</f>
        <v>0</v>
      </c>
      <c r="G96" s="128">
        <v>0</v>
      </c>
      <c r="H96" s="128">
        <v>0</v>
      </c>
      <c r="I96" s="470"/>
      <c r="J96" s="471"/>
      <c r="K96" s="133">
        <v>0</v>
      </c>
    </row>
    <row r="97" spans="1:11">
      <c r="A97" s="474"/>
      <c r="B97" s="313" t="s">
        <v>165</v>
      </c>
      <c r="C97" s="516"/>
      <c r="D97" s="151">
        <v>0</v>
      </c>
      <c r="E97" s="499"/>
      <c r="F97" s="296">
        <f>(D97)</f>
        <v>0</v>
      </c>
      <c r="G97" s="128">
        <v>0</v>
      </c>
      <c r="H97" s="128">
        <v>0</v>
      </c>
      <c r="I97" s="470"/>
      <c r="J97" s="471"/>
      <c r="K97" s="133">
        <v>0</v>
      </c>
    </row>
    <row r="98" spans="1:11">
      <c r="A98" s="474"/>
      <c r="B98" s="313" t="s">
        <v>166</v>
      </c>
      <c r="C98" s="516"/>
      <c r="D98" s="151">
        <v>0</v>
      </c>
      <c r="E98" s="499"/>
      <c r="F98" s="296">
        <f>(D98)</f>
        <v>0</v>
      </c>
      <c r="G98" s="128">
        <v>0</v>
      </c>
      <c r="H98" s="128">
        <v>0</v>
      </c>
      <c r="I98" s="470"/>
      <c r="J98" s="471"/>
      <c r="K98" s="133">
        <v>0</v>
      </c>
    </row>
    <row r="99" spans="1:11">
      <c r="A99" s="474"/>
      <c r="B99" s="313" t="s">
        <v>167</v>
      </c>
      <c r="C99" s="516"/>
      <c r="D99" s="151">
        <v>0</v>
      </c>
      <c r="E99" s="499"/>
      <c r="F99" s="296">
        <f t="shared" ref="F99:F105" si="12">(D99)</f>
        <v>0</v>
      </c>
      <c r="G99" s="128">
        <v>0</v>
      </c>
      <c r="H99" s="128">
        <v>0</v>
      </c>
      <c r="I99" s="470"/>
      <c r="J99" s="471"/>
      <c r="K99" s="133">
        <v>0</v>
      </c>
    </row>
    <row r="100" spans="1:11">
      <c r="A100" s="474"/>
      <c r="B100" s="313" t="s">
        <v>168</v>
      </c>
      <c r="C100" s="516"/>
      <c r="D100" s="151">
        <v>0</v>
      </c>
      <c r="E100" s="499"/>
      <c r="F100" s="296">
        <f t="shared" si="12"/>
        <v>0</v>
      </c>
      <c r="G100" s="128">
        <v>0</v>
      </c>
      <c r="H100" s="128">
        <v>0</v>
      </c>
      <c r="I100" s="470"/>
      <c r="J100" s="471"/>
      <c r="K100" s="133">
        <v>0</v>
      </c>
    </row>
    <row r="101" spans="1:11">
      <c r="A101" s="474"/>
      <c r="B101" s="313" t="s">
        <v>169</v>
      </c>
      <c r="C101" s="516"/>
      <c r="D101" s="151">
        <v>0</v>
      </c>
      <c r="E101" s="499"/>
      <c r="F101" s="296">
        <f t="shared" si="12"/>
        <v>0</v>
      </c>
      <c r="G101" s="128">
        <v>0</v>
      </c>
      <c r="H101" s="128">
        <v>0</v>
      </c>
      <c r="I101" s="470"/>
      <c r="J101" s="471"/>
      <c r="K101" s="133">
        <v>0</v>
      </c>
    </row>
    <row r="102" spans="1:11">
      <c r="A102" s="474"/>
      <c r="B102" s="313" t="s">
        <v>170</v>
      </c>
      <c r="C102" s="516"/>
      <c r="D102" s="151">
        <v>0</v>
      </c>
      <c r="E102" s="499"/>
      <c r="F102" s="296">
        <f t="shared" si="12"/>
        <v>0</v>
      </c>
      <c r="G102" s="128">
        <v>0</v>
      </c>
      <c r="H102" s="128">
        <v>0</v>
      </c>
      <c r="I102" s="470"/>
      <c r="J102" s="471"/>
      <c r="K102" s="133">
        <v>0</v>
      </c>
    </row>
    <row r="103" spans="1:11" ht="44.1" customHeight="1">
      <c r="A103" s="474"/>
      <c r="B103" s="309" t="s">
        <v>171</v>
      </c>
      <c r="C103" s="516"/>
      <c r="D103" s="151">
        <v>0</v>
      </c>
      <c r="E103" s="499"/>
      <c r="F103" s="296">
        <f t="shared" si="12"/>
        <v>0</v>
      </c>
      <c r="G103" s="128">
        <v>0</v>
      </c>
      <c r="H103" s="128">
        <v>0</v>
      </c>
      <c r="I103" s="470"/>
      <c r="J103" s="471"/>
      <c r="K103" s="133">
        <v>0</v>
      </c>
    </row>
    <row r="104" spans="1:11" ht="46.5" customHeight="1">
      <c r="A104" s="474"/>
      <c r="B104" s="152" t="s">
        <v>172</v>
      </c>
      <c r="C104" s="516"/>
      <c r="D104" s="151">
        <v>0</v>
      </c>
      <c r="E104" s="499"/>
      <c r="F104" s="296">
        <f t="shared" si="12"/>
        <v>0</v>
      </c>
      <c r="G104" s="128">
        <v>0</v>
      </c>
      <c r="H104" s="128">
        <v>0</v>
      </c>
      <c r="I104" s="470"/>
      <c r="J104" s="471"/>
      <c r="K104" s="133">
        <v>0</v>
      </c>
    </row>
    <row r="105" spans="1:11" ht="53.1" customHeight="1">
      <c r="A105" s="474"/>
      <c r="B105" s="198" t="s">
        <v>605</v>
      </c>
      <c r="C105" s="517"/>
      <c r="D105" s="151">
        <v>0</v>
      </c>
      <c r="E105" s="500"/>
      <c r="F105" s="296">
        <f t="shared" si="12"/>
        <v>0</v>
      </c>
      <c r="G105" s="128">
        <v>0</v>
      </c>
      <c r="H105" s="128">
        <v>0</v>
      </c>
      <c r="I105" s="470"/>
      <c r="J105" s="471"/>
      <c r="K105" s="133">
        <v>0</v>
      </c>
    </row>
    <row r="106" spans="1:11">
      <c r="A106" s="474"/>
      <c r="B106" s="518" t="s">
        <v>173</v>
      </c>
      <c r="C106" s="518"/>
      <c r="D106" s="518"/>
      <c r="E106" s="518"/>
      <c r="F106" s="297">
        <f>ROUNDUP(SUM(F96:F105),-0.5)</f>
        <v>0</v>
      </c>
      <c r="G106" s="148">
        <f>SUM(G96:G105)</f>
        <v>0</v>
      </c>
      <c r="H106" s="148">
        <f>SUM(H96:H105)</f>
        <v>0</v>
      </c>
      <c r="I106" s="472"/>
      <c r="J106" s="473"/>
      <c r="K106" s="153">
        <f>SUM(K96:K105)</f>
        <v>0</v>
      </c>
    </row>
    <row r="107" spans="1:11">
      <c r="A107" s="211"/>
      <c r="B107" s="225"/>
      <c r="C107" s="154"/>
      <c r="D107" s="154"/>
      <c r="E107" s="154"/>
      <c r="F107" s="154"/>
      <c r="G107" s="154"/>
      <c r="H107" s="154"/>
      <c r="I107" s="154"/>
      <c r="J107" s="154"/>
      <c r="K107" s="94"/>
    </row>
    <row r="108" spans="1:11" ht="36.950000000000003" customHeight="1">
      <c r="A108" s="298">
        <v>6</v>
      </c>
      <c r="B108" s="299" t="s">
        <v>81</v>
      </c>
      <c r="C108" s="224" t="s">
        <v>137</v>
      </c>
      <c r="D108" s="169" t="s">
        <v>174</v>
      </c>
      <c r="E108" s="170" t="s">
        <v>175</v>
      </c>
      <c r="F108" s="108" t="s">
        <v>92</v>
      </c>
      <c r="G108" s="171" t="s">
        <v>120</v>
      </c>
      <c r="H108" s="172" t="s">
        <v>113</v>
      </c>
      <c r="I108" s="468"/>
      <c r="J108" s="469"/>
      <c r="K108" s="106" t="s">
        <v>102</v>
      </c>
    </row>
    <row r="109" spans="1:11">
      <c r="A109" s="474"/>
      <c r="B109" s="250" t="s">
        <v>176</v>
      </c>
      <c r="C109" s="181">
        <v>0</v>
      </c>
      <c r="D109" s="546" t="s">
        <v>156</v>
      </c>
      <c r="E109" s="177">
        <v>0</v>
      </c>
      <c r="F109" s="292">
        <f t="shared" ref="F109:F113" si="13">E109*C109</f>
        <v>0</v>
      </c>
      <c r="G109" s="128">
        <v>0</v>
      </c>
      <c r="H109" s="128">
        <v>0</v>
      </c>
      <c r="I109" s="470"/>
      <c r="J109" s="471"/>
      <c r="K109" s="133">
        <v>0</v>
      </c>
    </row>
    <row r="110" spans="1:11">
      <c r="A110" s="474"/>
      <c r="B110" s="308" t="s">
        <v>177</v>
      </c>
      <c r="C110" s="181">
        <v>0</v>
      </c>
      <c r="D110" s="547"/>
      <c r="E110" s="177">
        <v>0</v>
      </c>
      <c r="F110" s="292">
        <f t="shared" si="13"/>
        <v>0</v>
      </c>
      <c r="G110" s="128">
        <v>0</v>
      </c>
      <c r="H110" s="128">
        <v>0</v>
      </c>
      <c r="I110" s="470"/>
      <c r="J110" s="471"/>
      <c r="K110" s="133">
        <v>0</v>
      </c>
    </row>
    <row r="111" spans="1:11">
      <c r="A111" s="474"/>
      <c r="B111" s="307"/>
      <c r="C111" s="181">
        <v>0</v>
      </c>
      <c r="D111" s="547"/>
      <c r="E111" s="177">
        <v>0</v>
      </c>
      <c r="F111" s="292">
        <f t="shared" si="13"/>
        <v>0</v>
      </c>
      <c r="G111" s="128">
        <v>0</v>
      </c>
      <c r="H111" s="128">
        <v>0</v>
      </c>
      <c r="I111" s="470"/>
      <c r="J111" s="471"/>
      <c r="K111" s="133">
        <v>0</v>
      </c>
    </row>
    <row r="112" spans="1:11">
      <c r="A112" s="474"/>
      <c r="B112" s="307"/>
      <c r="C112" s="181">
        <v>0</v>
      </c>
      <c r="D112" s="547"/>
      <c r="E112" s="177">
        <v>0</v>
      </c>
      <c r="F112" s="292">
        <f t="shared" si="13"/>
        <v>0</v>
      </c>
      <c r="G112" s="128">
        <v>0</v>
      </c>
      <c r="H112" s="128">
        <v>0</v>
      </c>
      <c r="I112" s="470"/>
      <c r="J112" s="471"/>
      <c r="K112" s="133">
        <v>0</v>
      </c>
    </row>
    <row r="113" spans="1:11">
      <c r="A113" s="474"/>
      <c r="B113" s="307"/>
      <c r="C113" s="181">
        <v>0</v>
      </c>
      <c r="D113" s="547"/>
      <c r="E113" s="177">
        <v>0</v>
      </c>
      <c r="F113" s="292">
        <f t="shared" si="13"/>
        <v>0</v>
      </c>
      <c r="G113" s="128">
        <v>0</v>
      </c>
      <c r="H113" s="128">
        <v>0</v>
      </c>
      <c r="I113" s="470"/>
      <c r="J113" s="471"/>
      <c r="K113" s="133">
        <v>0</v>
      </c>
    </row>
    <row r="114" spans="1:11">
      <c r="A114" s="474"/>
      <c r="B114" s="548" t="s">
        <v>178</v>
      </c>
      <c r="C114" s="549"/>
      <c r="D114" s="181">
        <v>0</v>
      </c>
      <c r="E114" s="177">
        <v>0</v>
      </c>
      <c r="F114" s="292">
        <f>(D114*E114)</f>
        <v>0</v>
      </c>
      <c r="G114" s="128">
        <v>0</v>
      </c>
      <c r="H114" s="128">
        <v>0</v>
      </c>
      <c r="I114" s="470"/>
      <c r="J114" s="471"/>
      <c r="K114" s="133">
        <v>0</v>
      </c>
    </row>
    <row r="115" spans="1:11">
      <c r="A115" s="474"/>
      <c r="B115" s="483" t="s">
        <v>179</v>
      </c>
      <c r="C115" s="484"/>
      <c r="D115" s="181">
        <v>0</v>
      </c>
      <c r="E115" s="177">
        <v>0</v>
      </c>
      <c r="F115" s="292">
        <f>(D115*E115)</f>
        <v>0</v>
      </c>
      <c r="G115" s="128">
        <v>0</v>
      </c>
      <c r="H115" s="128">
        <v>0</v>
      </c>
      <c r="I115" s="470"/>
      <c r="J115" s="471"/>
      <c r="K115" s="133">
        <v>0</v>
      </c>
    </row>
    <row r="116" spans="1:11">
      <c r="A116" s="474"/>
      <c r="B116" s="483" t="s">
        <v>180</v>
      </c>
      <c r="C116" s="484"/>
      <c r="D116" s="181">
        <v>0</v>
      </c>
      <c r="E116" s="177">
        <v>0</v>
      </c>
      <c r="F116" s="292">
        <f t="shared" ref="F116:F125" si="14">(D116*E116)</f>
        <v>0</v>
      </c>
      <c r="G116" s="128">
        <v>0</v>
      </c>
      <c r="H116" s="128">
        <v>0</v>
      </c>
      <c r="I116" s="470"/>
      <c r="J116" s="471"/>
      <c r="K116" s="133">
        <v>0</v>
      </c>
    </row>
    <row r="117" spans="1:11" ht="29.45" customHeight="1">
      <c r="A117" s="474"/>
      <c r="B117" s="489" t="s">
        <v>181</v>
      </c>
      <c r="C117" s="490"/>
      <c r="D117" s="181">
        <v>0</v>
      </c>
      <c r="E117" s="177">
        <v>0</v>
      </c>
      <c r="F117" s="292">
        <f t="shared" si="14"/>
        <v>0</v>
      </c>
      <c r="G117" s="128">
        <v>0</v>
      </c>
      <c r="H117" s="128">
        <v>0</v>
      </c>
      <c r="I117" s="470"/>
      <c r="J117" s="471"/>
      <c r="K117" s="133">
        <v>0</v>
      </c>
    </row>
    <row r="118" spans="1:11">
      <c r="A118" s="474"/>
      <c r="B118" s="508" t="s">
        <v>182</v>
      </c>
      <c r="C118" s="550"/>
      <c r="D118" s="181">
        <v>0</v>
      </c>
      <c r="E118" s="177">
        <v>0</v>
      </c>
      <c r="F118" s="292">
        <f t="shared" si="14"/>
        <v>0</v>
      </c>
      <c r="G118" s="128">
        <v>0</v>
      </c>
      <c r="H118" s="128">
        <v>0</v>
      </c>
      <c r="I118" s="470"/>
      <c r="J118" s="471"/>
      <c r="K118" s="133">
        <v>0</v>
      </c>
    </row>
    <row r="119" spans="1:11">
      <c r="A119" s="474"/>
      <c r="B119" s="483" t="s">
        <v>183</v>
      </c>
      <c r="C119" s="484"/>
      <c r="D119" s="181">
        <v>0</v>
      </c>
      <c r="E119" s="177">
        <v>0</v>
      </c>
      <c r="F119" s="292">
        <f t="shared" si="14"/>
        <v>0</v>
      </c>
      <c r="G119" s="128">
        <v>0</v>
      </c>
      <c r="H119" s="128">
        <v>0</v>
      </c>
      <c r="I119" s="470"/>
      <c r="J119" s="471"/>
      <c r="K119" s="133">
        <v>0</v>
      </c>
    </row>
    <row r="120" spans="1:11">
      <c r="A120" s="474"/>
      <c r="B120" s="483" t="s">
        <v>184</v>
      </c>
      <c r="C120" s="484"/>
      <c r="D120" s="181">
        <v>0</v>
      </c>
      <c r="E120" s="177">
        <v>0</v>
      </c>
      <c r="F120" s="292">
        <f t="shared" si="14"/>
        <v>0</v>
      </c>
      <c r="G120" s="128">
        <v>0</v>
      </c>
      <c r="H120" s="128">
        <v>0</v>
      </c>
      <c r="I120" s="470"/>
      <c r="J120" s="471"/>
      <c r="K120" s="133">
        <v>0</v>
      </c>
    </row>
    <row r="121" spans="1:11">
      <c r="A121" s="474"/>
      <c r="B121" s="483" t="s">
        <v>185</v>
      </c>
      <c r="C121" s="484"/>
      <c r="D121" s="181">
        <v>0</v>
      </c>
      <c r="E121" s="177">
        <v>0</v>
      </c>
      <c r="F121" s="292">
        <f t="shared" si="14"/>
        <v>0</v>
      </c>
      <c r="G121" s="128">
        <v>0</v>
      </c>
      <c r="H121" s="128">
        <v>0</v>
      </c>
      <c r="I121" s="470"/>
      <c r="J121" s="471"/>
      <c r="K121" s="133">
        <v>0</v>
      </c>
    </row>
    <row r="122" spans="1:11">
      <c r="A122" s="474"/>
      <c r="B122" s="483" t="s">
        <v>186</v>
      </c>
      <c r="C122" s="484"/>
      <c r="D122" s="181">
        <v>0</v>
      </c>
      <c r="E122" s="177">
        <v>0</v>
      </c>
      <c r="F122" s="292">
        <f t="shared" si="14"/>
        <v>0</v>
      </c>
      <c r="G122" s="128">
        <v>0</v>
      </c>
      <c r="H122" s="128">
        <v>0</v>
      </c>
      <c r="I122" s="470"/>
      <c r="J122" s="471"/>
      <c r="K122" s="133">
        <v>0</v>
      </c>
    </row>
    <row r="123" spans="1:11">
      <c r="A123" s="474"/>
      <c r="B123" s="489"/>
      <c r="C123" s="490"/>
      <c r="D123" s="181">
        <v>0</v>
      </c>
      <c r="E123" s="177">
        <v>0</v>
      </c>
      <c r="F123" s="292">
        <f t="shared" si="14"/>
        <v>0</v>
      </c>
      <c r="G123" s="128">
        <v>0</v>
      </c>
      <c r="H123" s="128">
        <v>0</v>
      </c>
      <c r="I123" s="470"/>
      <c r="J123" s="471"/>
      <c r="K123" s="133">
        <v>0</v>
      </c>
    </row>
    <row r="124" spans="1:11">
      <c r="A124" s="474"/>
      <c r="B124" s="489"/>
      <c r="C124" s="490"/>
      <c r="D124" s="181">
        <v>0</v>
      </c>
      <c r="E124" s="177">
        <v>0</v>
      </c>
      <c r="F124" s="292">
        <f t="shared" si="14"/>
        <v>0</v>
      </c>
      <c r="G124" s="128">
        <v>0</v>
      </c>
      <c r="H124" s="128">
        <v>0</v>
      </c>
      <c r="I124" s="470"/>
      <c r="J124" s="471"/>
      <c r="K124" s="133">
        <v>0</v>
      </c>
    </row>
    <row r="125" spans="1:11">
      <c r="A125" s="474"/>
      <c r="B125" s="544"/>
      <c r="C125" s="545"/>
      <c r="D125" s="181">
        <v>0</v>
      </c>
      <c r="E125" s="177">
        <v>0</v>
      </c>
      <c r="F125" s="292">
        <f t="shared" si="14"/>
        <v>0</v>
      </c>
      <c r="G125" s="128">
        <v>0</v>
      </c>
      <c r="H125" s="128">
        <v>0</v>
      </c>
      <c r="I125" s="470"/>
      <c r="J125" s="471"/>
      <c r="K125" s="133">
        <v>0</v>
      </c>
    </row>
    <row r="126" spans="1:11">
      <c r="A126" s="474"/>
      <c r="B126" s="518" t="s">
        <v>187</v>
      </c>
      <c r="C126" s="518"/>
      <c r="D126" s="518"/>
      <c r="E126" s="518"/>
      <c r="F126" s="293">
        <f>ROUNDUP(SUM(F109:F125),-0.5)</f>
        <v>0</v>
      </c>
      <c r="G126" s="122">
        <f>SUM(G109:G125)</f>
        <v>0</v>
      </c>
      <c r="H126" s="122">
        <f>SUM(H109:H125)</f>
        <v>0</v>
      </c>
      <c r="I126" s="472"/>
      <c r="J126" s="473"/>
      <c r="K126" s="129">
        <f>SUM(K109:K125)</f>
        <v>0</v>
      </c>
    </row>
    <row r="127" spans="1:11">
      <c r="A127" s="211"/>
      <c r="B127" s="519"/>
      <c r="C127" s="519"/>
      <c r="D127" s="519"/>
      <c r="E127" s="519"/>
      <c r="F127" s="519"/>
      <c r="G127" s="519"/>
      <c r="H127" s="519"/>
      <c r="I127" s="519"/>
      <c r="J127" s="519"/>
      <c r="K127" s="213"/>
    </row>
    <row r="128" spans="1:11" ht="62.25" customHeight="1">
      <c r="A128" s="300" t="s">
        <v>188</v>
      </c>
      <c r="B128" s="299" t="s">
        <v>665</v>
      </c>
      <c r="C128" s="226" t="s">
        <v>109</v>
      </c>
      <c r="D128" s="108" t="s">
        <v>119</v>
      </c>
      <c r="E128" s="108" t="s">
        <v>111</v>
      </c>
      <c r="F128" s="108" t="s">
        <v>92</v>
      </c>
      <c r="G128" s="109" t="s">
        <v>112</v>
      </c>
      <c r="H128" s="109" t="s">
        <v>121</v>
      </c>
      <c r="I128" s="468"/>
      <c r="J128" s="469"/>
      <c r="K128" s="106" t="s">
        <v>102</v>
      </c>
    </row>
    <row r="129" spans="1:11">
      <c r="A129" s="519"/>
      <c r="B129" s="340" t="s">
        <v>606</v>
      </c>
      <c r="C129" s="182">
        <v>0</v>
      </c>
      <c r="D129" s="183">
        <v>0</v>
      </c>
      <c r="E129" s="183">
        <v>0</v>
      </c>
      <c r="F129" s="325">
        <f>IF(D129&gt;0,D129*C129,E129)</f>
        <v>0</v>
      </c>
      <c r="G129" s="128">
        <v>0</v>
      </c>
      <c r="H129" s="128">
        <v>0</v>
      </c>
      <c r="I129" s="470"/>
      <c r="J129" s="471"/>
      <c r="K129" s="155">
        <v>0</v>
      </c>
    </row>
    <row r="130" spans="1:11">
      <c r="A130" s="519"/>
      <c r="B130" s="341" t="s">
        <v>189</v>
      </c>
      <c r="C130" s="182">
        <v>0</v>
      </c>
      <c r="D130" s="183">
        <v>0</v>
      </c>
      <c r="E130" s="183">
        <v>0</v>
      </c>
      <c r="F130" s="325">
        <f t="shared" ref="F130:F143" si="15">IF(D130&gt;0,D130*C130,E130)</f>
        <v>0</v>
      </c>
      <c r="G130" s="128">
        <v>0</v>
      </c>
      <c r="H130" s="128">
        <v>0</v>
      </c>
      <c r="I130" s="470"/>
      <c r="J130" s="471"/>
      <c r="K130" s="155">
        <v>0</v>
      </c>
    </row>
    <row r="131" spans="1:11" ht="28.5">
      <c r="A131" s="519"/>
      <c r="B131" s="341" t="s">
        <v>190</v>
      </c>
      <c r="C131" s="182">
        <v>0</v>
      </c>
      <c r="D131" s="183">
        <v>0</v>
      </c>
      <c r="E131" s="183">
        <v>0</v>
      </c>
      <c r="F131" s="325">
        <f t="shared" si="15"/>
        <v>0</v>
      </c>
      <c r="G131" s="128">
        <v>0</v>
      </c>
      <c r="H131" s="128">
        <v>0</v>
      </c>
      <c r="I131" s="470"/>
      <c r="J131" s="471"/>
      <c r="K131" s="155">
        <v>0</v>
      </c>
    </row>
    <row r="132" spans="1:11" ht="59.1" customHeight="1">
      <c r="A132" s="519"/>
      <c r="B132" s="341" t="s">
        <v>191</v>
      </c>
      <c r="C132" s="182">
        <v>0</v>
      </c>
      <c r="D132" s="183">
        <v>0</v>
      </c>
      <c r="E132" s="183">
        <v>0</v>
      </c>
      <c r="F132" s="325">
        <f t="shared" si="15"/>
        <v>0</v>
      </c>
      <c r="G132" s="128">
        <v>0</v>
      </c>
      <c r="H132" s="128">
        <v>0</v>
      </c>
      <c r="I132" s="470"/>
      <c r="J132" s="471"/>
      <c r="K132" s="155">
        <v>0</v>
      </c>
    </row>
    <row r="133" spans="1:11">
      <c r="A133" s="519"/>
      <c r="B133" s="341" t="s">
        <v>192</v>
      </c>
      <c r="C133" s="182">
        <v>0</v>
      </c>
      <c r="D133" s="183">
        <v>0</v>
      </c>
      <c r="E133" s="183">
        <v>0</v>
      </c>
      <c r="F133" s="325">
        <f t="shared" si="15"/>
        <v>0</v>
      </c>
      <c r="G133" s="128">
        <v>0</v>
      </c>
      <c r="H133" s="128">
        <v>0</v>
      </c>
      <c r="I133" s="470"/>
      <c r="J133" s="471"/>
      <c r="K133" s="155">
        <v>0</v>
      </c>
    </row>
    <row r="134" spans="1:11">
      <c r="A134" s="519"/>
      <c r="B134" s="341" t="s">
        <v>193</v>
      </c>
      <c r="C134" s="182">
        <v>0</v>
      </c>
      <c r="D134" s="183">
        <v>0</v>
      </c>
      <c r="E134" s="183">
        <v>0</v>
      </c>
      <c r="F134" s="325">
        <f t="shared" si="15"/>
        <v>0</v>
      </c>
      <c r="G134" s="128">
        <v>0</v>
      </c>
      <c r="H134" s="128">
        <v>0</v>
      </c>
      <c r="I134" s="470"/>
      <c r="J134" s="471"/>
      <c r="K134" s="155">
        <v>0</v>
      </c>
    </row>
    <row r="135" spans="1:11">
      <c r="A135" s="519"/>
      <c r="B135" s="341" t="s">
        <v>144</v>
      </c>
      <c r="C135" s="182">
        <v>0</v>
      </c>
      <c r="D135" s="183">
        <v>0</v>
      </c>
      <c r="E135" s="183">
        <v>0</v>
      </c>
      <c r="F135" s="325">
        <f t="shared" si="15"/>
        <v>0</v>
      </c>
      <c r="G135" s="128">
        <v>0</v>
      </c>
      <c r="H135" s="128">
        <v>0</v>
      </c>
      <c r="I135" s="470"/>
      <c r="J135" s="471"/>
      <c r="K135" s="155">
        <v>0</v>
      </c>
    </row>
    <row r="136" spans="1:11">
      <c r="A136" s="519"/>
      <c r="B136" s="341" t="s">
        <v>194</v>
      </c>
      <c r="C136" s="182">
        <v>0</v>
      </c>
      <c r="D136" s="183">
        <v>0</v>
      </c>
      <c r="E136" s="183">
        <v>0</v>
      </c>
      <c r="F136" s="325">
        <f t="shared" si="15"/>
        <v>0</v>
      </c>
      <c r="G136" s="128">
        <v>0</v>
      </c>
      <c r="H136" s="128">
        <v>0</v>
      </c>
      <c r="I136" s="470"/>
      <c r="J136" s="471"/>
      <c r="K136" s="155">
        <v>0</v>
      </c>
    </row>
    <row r="137" spans="1:11">
      <c r="A137" s="519"/>
      <c r="B137" s="341" t="s">
        <v>607</v>
      </c>
      <c r="C137" s="182">
        <v>0</v>
      </c>
      <c r="D137" s="183">
        <v>0</v>
      </c>
      <c r="E137" s="183">
        <v>0</v>
      </c>
      <c r="F137" s="325">
        <f t="shared" si="15"/>
        <v>0</v>
      </c>
      <c r="G137" s="128">
        <v>0</v>
      </c>
      <c r="H137" s="128">
        <v>0</v>
      </c>
      <c r="I137" s="470"/>
      <c r="J137" s="471"/>
      <c r="K137" s="155">
        <v>0</v>
      </c>
    </row>
    <row r="138" spans="1:11">
      <c r="A138" s="519"/>
      <c r="B138" s="341" t="s">
        <v>195</v>
      </c>
      <c r="C138" s="182">
        <v>0</v>
      </c>
      <c r="D138" s="183">
        <v>0</v>
      </c>
      <c r="E138" s="183">
        <v>0</v>
      </c>
      <c r="F138" s="325">
        <f t="shared" si="15"/>
        <v>0</v>
      </c>
      <c r="G138" s="128">
        <v>0</v>
      </c>
      <c r="H138" s="128">
        <v>0</v>
      </c>
      <c r="I138" s="470"/>
      <c r="J138" s="471"/>
      <c r="K138" s="155">
        <v>0</v>
      </c>
    </row>
    <row r="139" spans="1:11">
      <c r="A139" s="519"/>
      <c r="B139" s="341" t="s">
        <v>654</v>
      </c>
      <c r="C139" s="182">
        <v>0</v>
      </c>
      <c r="D139" s="183">
        <v>0</v>
      </c>
      <c r="E139" s="183">
        <v>0</v>
      </c>
      <c r="F139" s="325">
        <f t="shared" si="15"/>
        <v>0</v>
      </c>
      <c r="G139" s="128">
        <v>0</v>
      </c>
      <c r="H139" s="128">
        <v>0</v>
      </c>
      <c r="I139" s="470"/>
      <c r="J139" s="471"/>
      <c r="K139" s="155">
        <v>0</v>
      </c>
    </row>
    <row r="140" spans="1:11">
      <c r="A140" s="519"/>
      <c r="B140" s="341" t="s">
        <v>655</v>
      </c>
      <c r="C140" s="182">
        <v>0</v>
      </c>
      <c r="D140" s="183">
        <v>0</v>
      </c>
      <c r="E140" s="183">
        <v>0</v>
      </c>
      <c r="F140" s="325">
        <f t="shared" si="15"/>
        <v>0</v>
      </c>
      <c r="G140" s="128">
        <v>0</v>
      </c>
      <c r="H140" s="128">
        <v>0</v>
      </c>
      <c r="I140" s="470"/>
      <c r="J140" s="471"/>
      <c r="K140" s="155">
        <v>0</v>
      </c>
    </row>
    <row r="141" spans="1:11">
      <c r="A141" s="519"/>
      <c r="B141" s="200"/>
      <c r="C141" s="182">
        <v>0</v>
      </c>
      <c r="D141" s="183">
        <v>0</v>
      </c>
      <c r="E141" s="183">
        <v>0</v>
      </c>
      <c r="F141" s="325">
        <f t="shared" si="15"/>
        <v>0</v>
      </c>
      <c r="G141" s="128">
        <v>0</v>
      </c>
      <c r="H141" s="128">
        <v>0</v>
      </c>
      <c r="I141" s="470"/>
      <c r="J141" s="471"/>
      <c r="K141" s="155">
        <v>0</v>
      </c>
    </row>
    <row r="142" spans="1:11">
      <c r="A142" s="519"/>
      <c r="B142" s="200"/>
      <c r="C142" s="182">
        <v>0</v>
      </c>
      <c r="D142" s="183">
        <v>0</v>
      </c>
      <c r="E142" s="183">
        <v>0</v>
      </c>
      <c r="F142" s="325">
        <f t="shared" si="15"/>
        <v>0</v>
      </c>
      <c r="G142" s="128">
        <v>0</v>
      </c>
      <c r="H142" s="128">
        <v>0</v>
      </c>
      <c r="I142" s="470"/>
      <c r="J142" s="471"/>
      <c r="K142" s="155">
        <v>0</v>
      </c>
    </row>
    <row r="143" spans="1:11">
      <c r="A143" s="519"/>
      <c r="B143" s="199"/>
      <c r="C143" s="182">
        <v>0</v>
      </c>
      <c r="D143" s="183">
        <v>0</v>
      </c>
      <c r="E143" s="183">
        <v>0</v>
      </c>
      <c r="F143" s="325">
        <f t="shared" si="15"/>
        <v>0</v>
      </c>
      <c r="G143" s="128">
        <v>0</v>
      </c>
      <c r="H143" s="128">
        <v>0</v>
      </c>
      <c r="I143" s="470"/>
      <c r="J143" s="471"/>
      <c r="K143" s="155">
        <v>0</v>
      </c>
    </row>
    <row r="144" spans="1:11">
      <c r="A144" s="519"/>
      <c r="B144" s="520" t="s">
        <v>196</v>
      </c>
      <c r="C144" s="520"/>
      <c r="D144" s="520"/>
      <c r="E144" s="520"/>
      <c r="F144" s="301">
        <f>ROUNDUP(SUM(F129:F143),-0.5)</f>
        <v>0</v>
      </c>
      <c r="G144" s="222">
        <f>SUM(G129:G143)</f>
        <v>0</v>
      </c>
      <c r="H144" s="222">
        <f>SUM(H129:H143)</f>
        <v>0</v>
      </c>
      <c r="I144" s="472"/>
      <c r="J144" s="473"/>
      <c r="K144" s="112">
        <f>SUM(K129:K143)</f>
        <v>0</v>
      </c>
    </row>
    <row r="145" spans="1:11">
      <c r="A145" s="210"/>
      <c r="B145" s="497"/>
      <c r="C145" s="497"/>
      <c r="D145" s="497"/>
      <c r="E145" s="497"/>
      <c r="F145" s="497"/>
      <c r="G145" s="497"/>
      <c r="H145" s="497"/>
      <c r="I145" s="497"/>
      <c r="J145" s="497"/>
      <c r="K145" s="212"/>
    </row>
    <row r="146" spans="1:11" ht="33" customHeight="1">
      <c r="A146" s="302">
        <v>8</v>
      </c>
      <c r="B146" s="543" t="s">
        <v>197</v>
      </c>
      <c r="C146" s="543"/>
      <c r="D146" s="543"/>
      <c r="E146" s="223" t="s">
        <v>111</v>
      </c>
      <c r="F146" s="108" t="s">
        <v>92</v>
      </c>
      <c r="G146" s="208" t="s">
        <v>120</v>
      </c>
      <c r="H146" s="208" t="s">
        <v>113</v>
      </c>
      <c r="I146" s="468"/>
      <c r="J146" s="469"/>
      <c r="K146" s="106" t="s">
        <v>102</v>
      </c>
    </row>
    <row r="147" spans="1:11">
      <c r="A147" s="474"/>
      <c r="B147" s="525" t="s">
        <v>198</v>
      </c>
      <c r="C147" s="525"/>
      <c r="D147" s="525"/>
      <c r="E147" s="184">
        <v>0</v>
      </c>
      <c r="F147" s="292">
        <f>(E147)</f>
        <v>0</v>
      </c>
      <c r="G147" s="128">
        <v>0</v>
      </c>
      <c r="H147" s="128">
        <v>0</v>
      </c>
      <c r="I147" s="470"/>
      <c r="J147" s="471"/>
      <c r="K147" s="133">
        <v>0</v>
      </c>
    </row>
    <row r="148" spans="1:11">
      <c r="A148" s="474"/>
      <c r="B148" s="526" t="s">
        <v>199</v>
      </c>
      <c r="C148" s="526"/>
      <c r="D148" s="526"/>
      <c r="E148" s="184">
        <v>0</v>
      </c>
      <c r="F148" s="292">
        <f t="shared" ref="F148:F150" si="16">(E148)</f>
        <v>0</v>
      </c>
      <c r="G148" s="128">
        <v>0</v>
      </c>
      <c r="H148" s="128">
        <v>0</v>
      </c>
      <c r="I148" s="470"/>
      <c r="J148" s="471"/>
      <c r="K148" s="133">
        <v>0</v>
      </c>
    </row>
    <row r="149" spans="1:11">
      <c r="A149" s="474"/>
      <c r="B149" s="489"/>
      <c r="C149" s="489"/>
      <c r="D149" s="489"/>
      <c r="E149" s="184">
        <v>0</v>
      </c>
      <c r="F149" s="292">
        <f t="shared" si="16"/>
        <v>0</v>
      </c>
      <c r="G149" s="128">
        <v>0</v>
      </c>
      <c r="H149" s="128">
        <v>0</v>
      </c>
      <c r="I149" s="470"/>
      <c r="J149" s="471"/>
      <c r="K149" s="133">
        <v>0</v>
      </c>
    </row>
    <row r="150" spans="1:11">
      <c r="A150" s="474"/>
      <c r="B150" s="489"/>
      <c r="C150" s="489"/>
      <c r="D150" s="489"/>
      <c r="E150" s="184">
        <v>0</v>
      </c>
      <c r="F150" s="292">
        <f t="shared" si="16"/>
        <v>0</v>
      </c>
      <c r="G150" s="128">
        <v>0</v>
      </c>
      <c r="H150" s="128">
        <v>0</v>
      </c>
      <c r="I150" s="470"/>
      <c r="J150" s="471"/>
      <c r="K150" s="133">
        <v>0</v>
      </c>
    </row>
    <row r="151" spans="1:11">
      <c r="A151" s="474"/>
      <c r="B151" s="523" t="s">
        <v>200</v>
      </c>
      <c r="C151" s="523"/>
      <c r="D151" s="523"/>
      <c r="E151" s="523"/>
      <c r="F151" s="303">
        <f>ROUNDUP(SUM(F147:F150),-0.5)</f>
        <v>0</v>
      </c>
      <c r="G151" s="148">
        <f>SUM(G147:G150)</f>
        <v>0</v>
      </c>
      <c r="H151" s="148">
        <f>SUM(H147:H150)</f>
        <v>0</v>
      </c>
      <c r="I151" s="472"/>
      <c r="J151" s="473"/>
      <c r="K151" s="112">
        <f>SUM(K147:K150)</f>
        <v>0</v>
      </c>
    </row>
    <row r="152" spans="1:11">
      <c r="A152" s="217"/>
      <c r="B152" s="527"/>
      <c r="C152" s="527"/>
      <c r="D152" s="527"/>
      <c r="E152" s="527"/>
      <c r="F152" s="527"/>
      <c r="G152" s="527"/>
      <c r="H152" s="527"/>
      <c r="I152" s="527"/>
      <c r="J152" s="527"/>
      <c r="K152" s="214"/>
    </row>
    <row r="153" spans="1:11" ht="29.45" customHeight="1">
      <c r="A153" s="290" t="s">
        <v>201</v>
      </c>
      <c r="B153" s="522" t="s">
        <v>202</v>
      </c>
      <c r="C153" s="522"/>
      <c r="D153" s="522"/>
      <c r="E153" s="108" t="s">
        <v>111</v>
      </c>
      <c r="F153" s="108" t="s">
        <v>92</v>
      </c>
      <c r="G153" s="109" t="s">
        <v>120</v>
      </c>
      <c r="H153" s="109" t="s">
        <v>113</v>
      </c>
      <c r="I153" s="540"/>
      <c r="J153" s="469"/>
      <c r="K153" s="106" t="s">
        <v>102</v>
      </c>
    </row>
    <row r="154" spans="1:11" ht="77.099999999999994" customHeight="1">
      <c r="A154" s="519"/>
      <c r="B154" s="489" t="s">
        <v>203</v>
      </c>
      <c r="C154" s="489"/>
      <c r="D154" s="489"/>
      <c r="E154" s="218">
        <v>0</v>
      </c>
      <c r="F154" s="292">
        <f>(E154)</f>
        <v>0</v>
      </c>
      <c r="G154" s="156">
        <v>0</v>
      </c>
      <c r="H154" s="157">
        <v>0</v>
      </c>
      <c r="I154" s="541"/>
      <c r="J154" s="471"/>
      <c r="K154" s="159">
        <v>0</v>
      </c>
    </row>
    <row r="155" spans="1:11">
      <c r="A155" s="519"/>
      <c r="B155" s="524" t="s">
        <v>204</v>
      </c>
      <c r="C155" s="524"/>
      <c r="D155" s="524"/>
      <c r="E155" s="218">
        <v>0</v>
      </c>
      <c r="F155" s="292">
        <f t="shared" ref="F155:F157" si="17">(E155)</f>
        <v>0</v>
      </c>
      <c r="G155" s="156">
        <v>0</v>
      </c>
      <c r="H155" s="157">
        <v>0</v>
      </c>
      <c r="I155" s="541"/>
      <c r="J155" s="471"/>
      <c r="K155" s="159">
        <v>0</v>
      </c>
    </row>
    <row r="156" spans="1:11">
      <c r="A156" s="519"/>
      <c r="B156" s="524" t="s">
        <v>205</v>
      </c>
      <c r="C156" s="524"/>
      <c r="D156" s="524"/>
      <c r="E156" s="218">
        <v>0</v>
      </c>
      <c r="F156" s="292">
        <f t="shared" si="17"/>
        <v>0</v>
      </c>
      <c r="G156" s="156">
        <v>0</v>
      </c>
      <c r="H156" s="157">
        <v>0</v>
      </c>
      <c r="I156" s="541"/>
      <c r="J156" s="471"/>
      <c r="K156" s="159">
        <v>0</v>
      </c>
    </row>
    <row r="157" spans="1:11">
      <c r="A157" s="519"/>
      <c r="B157" s="456"/>
      <c r="C157" s="521"/>
      <c r="D157" s="521"/>
      <c r="E157" s="218">
        <v>0</v>
      </c>
      <c r="F157" s="292">
        <f t="shared" si="17"/>
        <v>0</v>
      </c>
      <c r="G157" s="158">
        <v>0</v>
      </c>
      <c r="H157" s="157">
        <v>0</v>
      </c>
      <c r="I157" s="541"/>
      <c r="J157" s="471"/>
      <c r="K157" s="159">
        <v>0</v>
      </c>
    </row>
    <row r="158" spans="1:11" ht="25.5">
      <c r="A158" s="519"/>
      <c r="B158" s="201" t="s">
        <v>206</v>
      </c>
      <c r="C158" s="170" t="s">
        <v>207</v>
      </c>
      <c r="D158" s="532"/>
      <c r="E158" s="207" t="s">
        <v>208</v>
      </c>
      <c r="F158" s="254"/>
      <c r="G158" s="255"/>
      <c r="H158" s="259"/>
      <c r="I158" s="541"/>
      <c r="J158" s="471"/>
      <c r="K158" s="372"/>
    </row>
    <row r="159" spans="1:11">
      <c r="A159" s="519"/>
      <c r="B159" s="202"/>
      <c r="C159" s="185">
        <v>0</v>
      </c>
      <c r="D159" s="533"/>
      <c r="E159" s="183">
        <v>0</v>
      </c>
      <c r="F159" s="292">
        <f>(C159*E159)</f>
        <v>0</v>
      </c>
      <c r="G159" s="160">
        <v>0</v>
      </c>
      <c r="H159" s="157">
        <v>0</v>
      </c>
      <c r="I159" s="541"/>
      <c r="J159" s="471"/>
      <c r="K159" s="159">
        <v>0</v>
      </c>
    </row>
    <row r="160" spans="1:11">
      <c r="A160" s="519"/>
      <c r="B160" s="202"/>
      <c r="C160" s="185">
        <v>0</v>
      </c>
      <c r="D160" s="533"/>
      <c r="E160" s="183">
        <v>0</v>
      </c>
      <c r="F160" s="292">
        <f t="shared" ref="F160:F166" si="18">(C160*E160)</f>
        <v>0</v>
      </c>
      <c r="G160" s="160">
        <v>0</v>
      </c>
      <c r="H160" s="157">
        <v>0</v>
      </c>
      <c r="I160" s="541"/>
      <c r="J160" s="471"/>
      <c r="K160" s="159">
        <v>0</v>
      </c>
    </row>
    <row r="161" spans="1:11">
      <c r="A161" s="519"/>
      <c r="B161" s="202"/>
      <c r="C161" s="185">
        <v>0</v>
      </c>
      <c r="D161" s="533"/>
      <c r="E161" s="183">
        <v>0</v>
      </c>
      <c r="F161" s="292">
        <f t="shared" si="18"/>
        <v>0</v>
      </c>
      <c r="G161" s="160">
        <v>0</v>
      </c>
      <c r="H161" s="157">
        <v>0</v>
      </c>
      <c r="I161" s="541"/>
      <c r="J161" s="471"/>
      <c r="K161" s="159">
        <v>0</v>
      </c>
    </row>
    <row r="162" spans="1:11">
      <c r="A162" s="519"/>
      <c r="B162" s="202"/>
      <c r="C162" s="185">
        <v>0</v>
      </c>
      <c r="D162" s="533"/>
      <c r="E162" s="183">
        <v>0</v>
      </c>
      <c r="F162" s="292">
        <f t="shared" si="18"/>
        <v>0</v>
      </c>
      <c r="G162" s="160">
        <v>0</v>
      </c>
      <c r="H162" s="157">
        <v>0</v>
      </c>
      <c r="I162" s="541"/>
      <c r="J162" s="471"/>
      <c r="K162" s="159">
        <v>0</v>
      </c>
    </row>
    <row r="163" spans="1:11">
      <c r="A163" s="519"/>
      <c r="B163" s="202"/>
      <c r="C163" s="185">
        <v>0</v>
      </c>
      <c r="D163" s="533"/>
      <c r="E163" s="183">
        <v>0</v>
      </c>
      <c r="F163" s="292">
        <f t="shared" si="18"/>
        <v>0</v>
      </c>
      <c r="G163" s="160">
        <v>0</v>
      </c>
      <c r="H163" s="157">
        <v>0</v>
      </c>
      <c r="I163" s="541"/>
      <c r="J163" s="471"/>
      <c r="K163" s="159">
        <v>0</v>
      </c>
    </row>
    <row r="164" spans="1:11">
      <c r="A164" s="519"/>
      <c r="B164" s="202"/>
      <c r="C164" s="185">
        <v>0</v>
      </c>
      <c r="D164" s="533"/>
      <c r="E164" s="183">
        <v>0</v>
      </c>
      <c r="F164" s="292">
        <f t="shared" si="18"/>
        <v>0</v>
      </c>
      <c r="G164" s="160">
        <v>0</v>
      </c>
      <c r="H164" s="157">
        <v>0</v>
      </c>
      <c r="I164" s="541"/>
      <c r="J164" s="471"/>
      <c r="K164" s="159">
        <v>0</v>
      </c>
    </row>
    <row r="165" spans="1:11">
      <c r="A165" s="519"/>
      <c r="B165" s="202"/>
      <c r="C165" s="185">
        <v>0</v>
      </c>
      <c r="D165" s="533"/>
      <c r="E165" s="183">
        <v>0</v>
      </c>
      <c r="F165" s="292">
        <f t="shared" si="18"/>
        <v>0</v>
      </c>
      <c r="G165" s="160">
        <v>0</v>
      </c>
      <c r="H165" s="157">
        <v>0</v>
      </c>
      <c r="I165" s="541"/>
      <c r="J165" s="471"/>
      <c r="K165" s="159">
        <v>0</v>
      </c>
    </row>
    <row r="166" spans="1:11">
      <c r="A166" s="519"/>
      <c r="B166" s="202"/>
      <c r="C166" s="185">
        <v>0</v>
      </c>
      <c r="D166" s="534"/>
      <c r="E166" s="183">
        <v>0</v>
      </c>
      <c r="F166" s="292">
        <f t="shared" si="18"/>
        <v>0</v>
      </c>
      <c r="G166" s="156">
        <v>0</v>
      </c>
      <c r="H166" s="157">
        <v>0</v>
      </c>
      <c r="I166" s="541"/>
      <c r="J166" s="471"/>
      <c r="K166" s="159">
        <v>0</v>
      </c>
    </row>
    <row r="167" spans="1:11" ht="28.5">
      <c r="A167" s="519"/>
      <c r="B167" s="203" t="s">
        <v>209</v>
      </c>
      <c r="C167" s="170" t="s">
        <v>207</v>
      </c>
      <c r="D167" s="208" t="s">
        <v>210</v>
      </c>
      <c r="E167" s="219" t="s">
        <v>211</v>
      </c>
      <c r="F167" s="161"/>
      <c r="G167" s="162"/>
      <c r="H167" s="259"/>
      <c r="I167" s="541"/>
      <c r="J167" s="471"/>
      <c r="K167" s="373"/>
    </row>
    <row r="168" spans="1:11">
      <c r="A168" s="519"/>
      <c r="B168" s="202"/>
      <c r="C168" s="185">
        <v>0</v>
      </c>
      <c r="D168" s="186">
        <v>0</v>
      </c>
      <c r="E168" s="183">
        <v>0</v>
      </c>
      <c r="F168" s="292">
        <f>(E168*D168*C168)</f>
        <v>0</v>
      </c>
      <c r="G168" s="157">
        <v>0</v>
      </c>
      <c r="H168" s="157">
        <v>0</v>
      </c>
      <c r="I168" s="541"/>
      <c r="J168" s="471"/>
      <c r="K168" s="164">
        <v>0</v>
      </c>
    </row>
    <row r="169" spans="1:11">
      <c r="A169" s="519"/>
      <c r="B169" s="202"/>
      <c r="C169" s="185">
        <v>0</v>
      </c>
      <c r="D169" s="186">
        <v>0</v>
      </c>
      <c r="E169" s="183">
        <v>0</v>
      </c>
      <c r="F169" s="292">
        <f t="shared" ref="F169:F175" si="19">(E169*D169*C169)</f>
        <v>0</v>
      </c>
      <c r="G169" s="157">
        <v>0</v>
      </c>
      <c r="H169" s="157">
        <v>0</v>
      </c>
      <c r="I169" s="541"/>
      <c r="J169" s="471"/>
      <c r="K169" s="164">
        <v>0</v>
      </c>
    </row>
    <row r="170" spans="1:11">
      <c r="A170" s="519"/>
      <c r="B170" s="202"/>
      <c r="C170" s="185">
        <v>0</v>
      </c>
      <c r="D170" s="186">
        <v>0</v>
      </c>
      <c r="E170" s="183">
        <v>0</v>
      </c>
      <c r="F170" s="292">
        <f t="shared" si="19"/>
        <v>0</v>
      </c>
      <c r="G170" s="157">
        <v>0</v>
      </c>
      <c r="H170" s="157">
        <v>0</v>
      </c>
      <c r="I170" s="541"/>
      <c r="J170" s="471"/>
      <c r="K170" s="164">
        <v>0</v>
      </c>
    </row>
    <row r="171" spans="1:11">
      <c r="A171" s="519"/>
      <c r="B171" s="202"/>
      <c r="C171" s="185">
        <v>0</v>
      </c>
      <c r="D171" s="186">
        <v>0</v>
      </c>
      <c r="E171" s="183">
        <v>0</v>
      </c>
      <c r="F171" s="292">
        <f t="shared" si="19"/>
        <v>0</v>
      </c>
      <c r="G171" s="157">
        <v>0</v>
      </c>
      <c r="H171" s="157">
        <v>0</v>
      </c>
      <c r="I171" s="541"/>
      <c r="J171" s="471"/>
      <c r="K171" s="164">
        <v>0</v>
      </c>
    </row>
    <row r="172" spans="1:11">
      <c r="A172" s="519"/>
      <c r="B172" s="202"/>
      <c r="C172" s="185">
        <v>0</v>
      </c>
      <c r="D172" s="186">
        <v>0</v>
      </c>
      <c r="E172" s="183">
        <v>0</v>
      </c>
      <c r="F172" s="292">
        <f t="shared" si="19"/>
        <v>0</v>
      </c>
      <c r="G172" s="157">
        <v>0</v>
      </c>
      <c r="H172" s="157">
        <v>0</v>
      </c>
      <c r="I172" s="541"/>
      <c r="J172" s="471"/>
      <c r="K172" s="164">
        <v>0</v>
      </c>
    </row>
    <row r="173" spans="1:11">
      <c r="A173" s="519"/>
      <c r="B173" s="202"/>
      <c r="C173" s="185">
        <v>0</v>
      </c>
      <c r="D173" s="186">
        <v>0</v>
      </c>
      <c r="E173" s="183">
        <v>0</v>
      </c>
      <c r="F173" s="292">
        <f t="shared" si="19"/>
        <v>0</v>
      </c>
      <c r="G173" s="157">
        <v>0</v>
      </c>
      <c r="H173" s="157">
        <v>0</v>
      </c>
      <c r="I173" s="541"/>
      <c r="J173" s="471"/>
      <c r="K173" s="164">
        <v>0</v>
      </c>
    </row>
    <row r="174" spans="1:11">
      <c r="A174" s="519"/>
      <c r="B174" s="202"/>
      <c r="C174" s="185">
        <v>0</v>
      </c>
      <c r="D174" s="186">
        <v>0</v>
      </c>
      <c r="E174" s="183">
        <v>0</v>
      </c>
      <c r="F174" s="292">
        <f t="shared" si="19"/>
        <v>0</v>
      </c>
      <c r="G174" s="157">
        <v>0</v>
      </c>
      <c r="H174" s="157">
        <v>0</v>
      </c>
      <c r="I174" s="541"/>
      <c r="J174" s="471"/>
      <c r="K174" s="164">
        <v>0</v>
      </c>
    </row>
    <row r="175" spans="1:11">
      <c r="A175" s="519"/>
      <c r="B175" s="202"/>
      <c r="C175" s="185">
        <v>0</v>
      </c>
      <c r="D175" s="186">
        <v>0</v>
      </c>
      <c r="E175" s="183">
        <v>0</v>
      </c>
      <c r="F175" s="292">
        <f t="shared" si="19"/>
        <v>0</v>
      </c>
      <c r="G175" s="157">
        <v>0</v>
      </c>
      <c r="H175" s="157">
        <v>0</v>
      </c>
      <c r="I175" s="541"/>
      <c r="J175" s="471"/>
      <c r="K175" s="164">
        <v>0</v>
      </c>
    </row>
    <row r="176" spans="1:11" ht="28.5">
      <c r="A176" s="519"/>
      <c r="B176" s="204" t="s">
        <v>212</v>
      </c>
      <c r="C176" s="170" t="s">
        <v>207</v>
      </c>
      <c r="D176" s="209" t="s">
        <v>210</v>
      </c>
      <c r="E176" s="170" t="s">
        <v>213</v>
      </c>
      <c r="F176" s="165"/>
      <c r="G176" s="162"/>
      <c r="H176" s="259"/>
      <c r="I176" s="541"/>
      <c r="J176" s="471"/>
      <c r="K176" s="163"/>
    </row>
    <row r="177" spans="1:11">
      <c r="A177" s="519"/>
      <c r="B177" s="202"/>
      <c r="C177" s="185">
        <v>0</v>
      </c>
      <c r="D177" s="186">
        <v>0</v>
      </c>
      <c r="E177" s="183">
        <v>0</v>
      </c>
      <c r="F177" s="292">
        <f>(E177*D177*C177)</f>
        <v>0</v>
      </c>
      <c r="G177" s="157">
        <v>0</v>
      </c>
      <c r="H177" s="157">
        <v>0</v>
      </c>
      <c r="I177" s="541"/>
      <c r="J177" s="471"/>
      <c r="K177" s="164">
        <v>0</v>
      </c>
    </row>
    <row r="178" spans="1:11">
      <c r="A178" s="519"/>
      <c r="B178" s="202"/>
      <c r="C178" s="185">
        <v>0</v>
      </c>
      <c r="D178" s="186">
        <v>0</v>
      </c>
      <c r="E178" s="183">
        <v>0</v>
      </c>
      <c r="F178" s="292">
        <f t="shared" ref="F178:F184" si="20">(E178*D178*C178)</f>
        <v>0</v>
      </c>
      <c r="G178" s="157">
        <v>0</v>
      </c>
      <c r="H178" s="157">
        <v>0</v>
      </c>
      <c r="I178" s="541"/>
      <c r="J178" s="471"/>
      <c r="K178" s="164">
        <v>0</v>
      </c>
    </row>
    <row r="179" spans="1:11">
      <c r="A179" s="519"/>
      <c r="B179" s="202"/>
      <c r="C179" s="185">
        <v>0</v>
      </c>
      <c r="D179" s="186">
        <v>0</v>
      </c>
      <c r="E179" s="183">
        <v>0</v>
      </c>
      <c r="F179" s="292">
        <f t="shared" si="20"/>
        <v>0</v>
      </c>
      <c r="G179" s="157">
        <v>0</v>
      </c>
      <c r="H179" s="157">
        <v>0</v>
      </c>
      <c r="I179" s="541"/>
      <c r="J179" s="471"/>
      <c r="K179" s="164">
        <v>0</v>
      </c>
    </row>
    <row r="180" spans="1:11">
      <c r="A180" s="519"/>
      <c r="B180" s="202"/>
      <c r="C180" s="185">
        <v>0</v>
      </c>
      <c r="D180" s="186">
        <v>0</v>
      </c>
      <c r="E180" s="183">
        <v>0</v>
      </c>
      <c r="F180" s="292">
        <f t="shared" si="20"/>
        <v>0</v>
      </c>
      <c r="G180" s="157">
        <v>0</v>
      </c>
      <c r="H180" s="157">
        <v>0</v>
      </c>
      <c r="I180" s="541"/>
      <c r="J180" s="471"/>
      <c r="K180" s="164">
        <v>0</v>
      </c>
    </row>
    <row r="181" spans="1:11">
      <c r="A181" s="519"/>
      <c r="B181" s="202"/>
      <c r="C181" s="185">
        <v>0</v>
      </c>
      <c r="D181" s="186">
        <v>0</v>
      </c>
      <c r="E181" s="183">
        <v>0</v>
      </c>
      <c r="F181" s="292">
        <f t="shared" si="20"/>
        <v>0</v>
      </c>
      <c r="G181" s="157">
        <v>0</v>
      </c>
      <c r="H181" s="157">
        <v>0</v>
      </c>
      <c r="I181" s="541"/>
      <c r="J181" s="471"/>
      <c r="K181" s="164">
        <v>0</v>
      </c>
    </row>
    <row r="182" spans="1:11">
      <c r="A182" s="519"/>
      <c r="B182" s="202"/>
      <c r="C182" s="185">
        <v>0</v>
      </c>
      <c r="D182" s="186">
        <v>0</v>
      </c>
      <c r="E182" s="183">
        <v>0</v>
      </c>
      <c r="F182" s="292">
        <f t="shared" si="20"/>
        <v>0</v>
      </c>
      <c r="G182" s="157">
        <v>0</v>
      </c>
      <c r="H182" s="157">
        <v>0</v>
      </c>
      <c r="I182" s="541"/>
      <c r="J182" s="471"/>
      <c r="K182" s="164">
        <v>0</v>
      </c>
    </row>
    <row r="183" spans="1:11">
      <c r="A183" s="519"/>
      <c r="B183" s="202"/>
      <c r="C183" s="185">
        <v>0</v>
      </c>
      <c r="D183" s="186">
        <v>0</v>
      </c>
      <c r="E183" s="183">
        <v>0</v>
      </c>
      <c r="F183" s="292">
        <f t="shared" si="20"/>
        <v>0</v>
      </c>
      <c r="G183" s="157">
        <v>0</v>
      </c>
      <c r="H183" s="157">
        <v>0</v>
      </c>
      <c r="I183" s="541"/>
      <c r="J183" s="471"/>
      <c r="K183" s="164">
        <v>0</v>
      </c>
    </row>
    <row r="184" spans="1:11">
      <c r="A184" s="519"/>
      <c r="B184" s="202"/>
      <c r="C184" s="185">
        <v>0</v>
      </c>
      <c r="D184" s="186">
        <v>0</v>
      </c>
      <c r="E184" s="183">
        <v>0</v>
      </c>
      <c r="F184" s="292">
        <f t="shared" si="20"/>
        <v>0</v>
      </c>
      <c r="G184" s="157">
        <v>0</v>
      </c>
      <c r="H184" s="157">
        <v>0</v>
      </c>
      <c r="I184" s="541"/>
      <c r="J184" s="471"/>
      <c r="K184" s="164">
        <v>0</v>
      </c>
    </row>
    <row r="185" spans="1:11">
      <c r="A185" s="519"/>
      <c r="B185" s="459" t="s">
        <v>214</v>
      </c>
      <c r="C185" s="460"/>
      <c r="D185" s="460"/>
      <c r="E185" s="477"/>
      <c r="F185" s="293">
        <f>ROUNDUP(SUM(F154:F184),-0.5)</f>
        <v>0</v>
      </c>
      <c r="G185" s="148">
        <f>SUM(G154:G184)</f>
        <v>0</v>
      </c>
      <c r="H185" s="148">
        <f>SUM(H154:H184)</f>
        <v>0</v>
      </c>
      <c r="I185" s="542"/>
      <c r="J185" s="473"/>
      <c r="K185" s="153">
        <f>SUM(K154:K184)</f>
        <v>0</v>
      </c>
    </row>
    <row r="186" spans="1:11">
      <c r="A186" s="217"/>
      <c r="B186" s="535"/>
      <c r="C186" s="535"/>
      <c r="D186" s="535"/>
      <c r="E186" s="535"/>
      <c r="F186" s="535"/>
      <c r="G186" s="535"/>
      <c r="H186" s="535"/>
      <c r="I186" s="535"/>
      <c r="J186" s="478"/>
      <c r="K186" s="166"/>
    </row>
    <row r="187" spans="1:11" ht="26.45" customHeight="1">
      <c r="A187" s="304" t="s">
        <v>215</v>
      </c>
      <c r="B187" s="538" t="s">
        <v>85</v>
      </c>
      <c r="C187" s="538"/>
      <c r="D187" s="539"/>
      <c r="E187" s="220" t="s">
        <v>111</v>
      </c>
      <c r="F187" s="107" t="s">
        <v>92</v>
      </c>
      <c r="G187" s="168" t="s">
        <v>120</v>
      </c>
      <c r="H187" s="109" t="s">
        <v>113</v>
      </c>
      <c r="I187" s="468"/>
      <c r="J187" s="469"/>
      <c r="K187" s="106" t="s">
        <v>102</v>
      </c>
    </row>
    <row r="188" spans="1:11">
      <c r="A188" s="493"/>
      <c r="B188" s="536" t="s">
        <v>216</v>
      </c>
      <c r="C188" s="536"/>
      <c r="D188" s="536"/>
      <c r="E188" s="184">
        <v>0</v>
      </c>
      <c r="F188" s="292">
        <f t="shared" ref="F188:F193" si="21">E188</f>
        <v>0</v>
      </c>
      <c r="G188" s="128">
        <v>0</v>
      </c>
      <c r="H188" s="128">
        <v>0</v>
      </c>
      <c r="I188" s="470"/>
      <c r="J188" s="471"/>
      <c r="K188" s="159">
        <v>0</v>
      </c>
    </row>
    <row r="189" spans="1:11">
      <c r="A189" s="493"/>
      <c r="B189" s="537" t="s">
        <v>217</v>
      </c>
      <c r="C189" s="537"/>
      <c r="D189" s="537"/>
      <c r="E189" s="184">
        <v>0</v>
      </c>
      <c r="F189" s="292">
        <f t="shared" si="21"/>
        <v>0</v>
      </c>
      <c r="G189" s="128">
        <v>0</v>
      </c>
      <c r="H189" s="128">
        <v>0</v>
      </c>
      <c r="I189" s="470"/>
      <c r="J189" s="471"/>
      <c r="K189" s="159">
        <v>0</v>
      </c>
    </row>
    <row r="190" spans="1:11" ht="72.599999999999994" customHeight="1">
      <c r="A190" s="493"/>
      <c r="B190" s="481" t="s">
        <v>218</v>
      </c>
      <c r="C190" s="481"/>
      <c r="D190" s="481"/>
      <c r="E190" s="184">
        <v>0</v>
      </c>
      <c r="F190" s="292">
        <f t="shared" si="21"/>
        <v>0</v>
      </c>
      <c r="G190" s="128">
        <v>0</v>
      </c>
      <c r="H190" s="128">
        <v>0</v>
      </c>
      <c r="I190" s="470"/>
      <c r="J190" s="471"/>
      <c r="K190" s="159">
        <v>0</v>
      </c>
    </row>
    <row r="191" spans="1:11">
      <c r="A191" s="493"/>
      <c r="B191" s="455"/>
      <c r="C191" s="455"/>
      <c r="D191" s="455"/>
      <c r="E191" s="184">
        <v>0</v>
      </c>
      <c r="F191" s="292">
        <f t="shared" si="21"/>
        <v>0</v>
      </c>
      <c r="G191" s="128">
        <v>0</v>
      </c>
      <c r="H191" s="128">
        <v>0</v>
      </c>
      <c r="I191" s="470"/>
      <c r="J191" s="471"/>
      <c r="K191" s="159">
        <v>0</v>
      </c>
    </row>
    <row r="192" spans="1:11">
      <c r="A192" s="493"/>
      <c r="B192" s="455"/>
      <c r="C192" s="455"/>
      <c r="D192" s="455"/>
      <c r="E192" s="184">
        <v>0</v>
      </c>
      <c r="F192" s="292">
        <f t="shared" si="21"/>
        <v>0</v>
      </c>
      <c r="G192" s="128">
        <v>0</v>
      </c>
      <c r="H192" s="128">
        <v>0</v>
      </c>
      <c r="I192" s="470"/>
      <c r="J192" s="471"/>
      <c r="K192" s="159">
        <v>0</v>
      </c>
    </row>
    <row r="193" spans="1:11">
      <c r="A193" s="493"/>
      <c r="B193" s="455"/>
      <c r="C193" s="455"/>
      <c r="D193" s="455"/>
      <c r="E193" s="184">
        <v>0</v>
      </c>
      <c r="F193" s="292">
        <f t="shared" si="21"/>
        <v>0</v>
      </c>
      <c r="G193" s="128">
        <v>0</v>
      </c>
      <c r="H193" s="128">
        <v>0</v>
      </c>
      <c r="I193" s="470"/>
      <c r="J193" s="471"/>
      <c r="K193" s="159">
        <v>0</v>
      </c>
    </row>
    <row r="194" spans="1:11">
      <c r="A194" s="493"/>
      <c r="B194" s="528" t="s">
        <v>219</v>
      </c>
      <c r="C194" s="529"/>
      <c r="D194" s="529"/>
      <c r="E194" s="530"/>
      <c r="F194" s="305">
        <f>ROUNDUP(SUM(F188:F193),-0.5)</f>
        <v>0</v>
      </c>
      <c r="G194" s="173">
        <f>SUM(G188:G193)</f>
        <v>0</v>
      </c>
      <c r="H194" s="173">
        <f t="shared" ref="H194" si="22">SUM(H188:H193)</f>
        <v>0</v>
      </c>
      <c r="I194" s="470"/>
      <c r="J194" s="471"/>
      <c r="K194" s="153">
        <f>SUM(K188:K193)</f>
        <v>0</v>
      </c>
    </row>
    <row r="195" spans="1:11">
      <c r="A195" s="494"/>
      <c r="B195" s="531" t="s">
        <v>220</v>
      </c>
      <c r="C195" s="531"/>
      <c r="D195" s="531"/>
      <c r="E195" s="531"/>
      <c r="F195" s="216">
        <f>(F7+F20+F49+F93+F106+F126+F144+F151+F185+F194)</f>
        <v>0</v>
      </c>
      <c r="G195" s="216">
        <f>(G7+G20+G49+G93+G106+G126+G144+G151+G185+G194)</f>
        <v>0</v>
      </c>
      <c r="H195" s="216">
        <f>(H7+H20+H49+H93+H106+H126+H144+H151+H185+H194)</f>
        <v>0</v>
      </c>
      <c r="I195" s="472"/>
      <c r="J195" s="473"/>
      <c r="K195" s="216">
        <f>(K7+K20+K49+K64+K77+K92+K106+K126+K144+K151+K185+K194)</f>
        <v>0</v>
      </c>
    </row>
  </sheetData>
  <sheetProtection algorithmName="SHA-512" hashValue="GvjueLyuCQRRNb0vVoHDzLmLBpjqmGOzirbTCFBkgi71nUjnGZ8KLPYcLotoBxe4SiLCYFZcwWmZXvQIKOY0cg==" saltValue="80eJYqi+3rKv1NsB81CIvA==" spinCount="100000" sheet="1" selectLockedCells="1"/>
  <mergeCells count="91">
    <mergeCell ref="B145:J145"/>
    <mergeCell ref="B146:D146"/>
    <mergeCell ref="I146:J151"/>
    <mergeCell ref="B123:C123"/>
    <mergeCell ref="B124:C124"/>
    <mergeCell ref="B125:C125"/>
    <mergeCell ref="B126:E126"/>
    <mergeCell ref="B127:J127"/>
    <mergeCell ref="I128:J144"/>
    <mergeCell ref="I108:J126"/>
    <mergeCell ref="D109:D113"/>
    <mergeCell ref="B114:C114"/>
    <mergeCell ref="B115:C115"/>
    <mergeCell ref="B118:C118"/>
    <mergeCell ref="B119:C119"/>
    <mergeCell ref="B120:C120"/>
    <mergeCell ref="B194:E194"/>
    <mergeCell ref="B195:E195"/>
    <mergeCell ref="D158:D166"/>
    <mergeCell ref="B191:D191"/>
    <mergeCell ref="B192:D192"/>
    <mergeCell ref="B193:D193"/>
    <mergeCell ref="B190:D190"/>
    <mergeCell ref="B186:J186"/>
    <mergeCell ref="B188:D188"/>
    <mergeCell ref="B189:D189"/>
    <mergeCell ref="B187:D187"/>
    <mergeCell ref="I153:J185"/>
    <mergeCell ref="I187:J195"/>
    <mergeCell ref="A154:A185"/>
    <mergeCell ref="B157:D157"/>
    <mergeCell ref="B185:E185"/>
    <mergeCell ref="A147:A151"/>
    <mergeCell ref="B153:D153"/>
    <mergeCell ref="B151:E151"/>
    <mergeCell ref="B154:D154"/>
    <mergeCell ref="B155:D155"/>
    <mergeCell ref="B156:D156"/>
    <mergeCell ref="B147:D147"/>
    <mergeCell ref="B148:D148"/>
    <mergeCell ref="B149:D149"/>
    <mergeCell ref="B150:D150"/>
    <mergeCell ref="B152:J152"/>
    <mergeCell ref="A188:A195"/>
    <mergeCell ref="E23:E48"/>
    <mergeCell ref="A52:A93"/>
    <mergeCell ref="E95:E105"/>
    <mergeCell ref="B49:E49"/>
    <mergeCell ref="B64:E64"/>
    <mergeCell ref="B77:E77"/>
    <mergeCell ref="B82:C82"/>
    <mergeCell ref="D83:D89"/>
    <mergeCell ref="B90:C90"/>
    <mergeCell ref="B91:C91"/>
    <mergeCell ref="B92:E92"/>
    <mergeCell ref="C96:C105"/>
    <mergeCell ref="B106:E106"/>
    <mergeCell ref="A129:A144"/>
    <mergeCell ref="B144:E144"/>
    <mergeCell ref="I23:J49"/>
    <mergeCell ref="E3:E4"/>
    <mergeCell ref="B7:E7"/>
    <mergeCell ref="B116:C116"/>
    <mergeCell ref="B117:C117"/>
    <mergeCell ref="I52:J64"/>
    <mergeCell ref="I66:J77"/>
    <mergeCell ref="I79:J93"/>
    <mergeCell ref="I95:J106"/>
    <mergeCell ref="E51:K51"/>
    <mergeCell ref="A96:A106"/>
    <mergeCell ref="A109:A126"/>
    <mergeCell ref="B95:C95"/>
    <mergeCell ref="B93:E93"/>
    <mergeCell ref="A3:A7"/>
    <mergeCell ref="B10:D10"/>
    <mergeCell ref="B11:D11"/>
    <mergeCell ref="B121:C121"/>
    <mergeCell ref="B122:C122"/>
    <mergeCell ref="A25:A30"/>
    <mergeCell ref="B51:C51"/>
    <mergeCell ref="B1:H1"/>
    <mergeCell ref="C22:K22"/>
    <mergeCell ref="K1:K2"/>
    <mergeCell ref="B12:D12"/>
    <mergeCell ref="B14:D14"/>
    <mergeCell ref="B15:D15"/>
    <mergeCell ref="B16:D16"/>
    <mergeCell ref="B13:D13"/>
    <mergeCell ref="B20:E20"/>
    <mergeCell ref="I1:J7"/>
    <mergeCell ref="I9:J20"/>
  </mergeCells>
  <pageMargins left="0.25" right="0.25" top="0.75" bottom="0.75" header="0.3" footer="0.3"/>
  <pageSetup paperSize="9" scale="54" fitToHeight="0" orientation="portrait" r:id="rId1"/>
  <rowBreaks count="3" manualBreakCount="3">
    <brk id="29" max="16383" man="1"/>
    <brk id="93" max="16383" man="1"/>
    <brk id="144" max="16383" man="1"/>
  </rowBreaks>
  <ignoredErrors>
    <ignoredError sqref="A2 A9:A12 A186 A187:A188 A94:A106 A14:A23 A152:A154 A145:A151 A107:A126 A127:A144 A49:A52 A45:A48" numberStoredAsText="1"/>
    <ignoredError sqref="G64:H64 K64 G77 H77 K77 C28 G93:H93 C53 C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94"/>
  <sheetViews>
    <sheetView zoomScale="90" zoomScaleNormal="90" workbookViewId="0">
      <selection activeCell="A77" sqref="A77"/>
    </sheetView>
  </sheetViews>
  <sheetFormatPr baseColWidth="10" defaultColWidth="10.85546875" defaultRowHeight="15.75"/>
  <cols>
    <col min="1" max="1" width="163.28515625" style="38" bestFit="1" customWidth="1"/>
    <col min="2" max="2" width="10.85546875" style="38"/>
    <col min="3" max="3" width="12.5703125" style="38" bestFit="1" customWidth="1"/>
    <col min="4" max="16384" width="10.85546875" style="38"/>
  </cols>
  <sheetData>
    <row r="1" spans="1:1" ht="41.1" customHeight="1">
      <c r="A1" s="95" t="s">
        <v>221</v>
      </c>
    </row>
    <row r="2" spans="1:1">
      <c r="A2" s="91"/>
    </row>
    <row r="3" spans="1:1" ht="47.25">
      <c r="A3" s="88" t="s">
        <v>656</v>
      </c>
    </row>
    <row r="4" spans="1:1">
      <c r="A4" s="80"/>
    </row>
    <row r="5" spans="1:1" ht="31.5">
      <c r="A5" s="80" t="s">
        <v>222</v>
      </c>
    </row>
    <row r="6" spans="1:1" ht="31.5">
      <c r="A6" s="80" t="s">
        <v>223</v>
      </c>
    </row>
    <row r="7" spans="1:1">
      <c r="A7" s="80"/>
    </row>
    <row r="8" spans="1:1">
      <c r="A8" s="89" t="s">
        <v>224</v>
      </c>
    </row>
    <row r="9" spans="1:1">
      <c r="A9" s="83" t="s">
        <v>626</v>
      </c>
    </row>
    <row r="10" spans="1:1">
      <c r="A10" s="83" t="s">
        <v>657</v>
      </c>
    </row>
    <row r="11" spans="1:1" ht="31.5">
      <c r="A11" s="83" t="s">
        <v>225</v>
      </c>
    </row>
    <row r="12" spans="1:1">
      <c r="A12" s="83" t="s">
        <v>226</v>
      </c>
    </row>
    <row r="13" spans="1:1">
      <c r="A13" s="83"/>
    </row>
    <row r="14" spans="1:1">
      <c r="A14" s="88" t="s">
        <v>227</v>
      </c>
    </row>
    <row r="15" spans="1:1">
      <c r="A15" s="84" t="s">
        <v>228</v>
      </c>
    </row>
    <row r="16" spans="1:1">
      <c r="A16" s="84" t="s">
        <v>229</v>
      </c>
    </row>
    <row r="17" spans="1:1" ht="47.25">
      <c r="A17" s="84" t="s">
        <v>230</v>
      </c>
    </row>
    <row r="18" spans="1:1" ht="31.5">
      <c r="A18" s="260" t="s">
        <v>627</v>
      </c>
    </row>
    <row r="19" spans="1:1">
      <c r="A19" s="81"/>
    </row>
    <row r="20" spans="1:1">
      <c r="A20" s="88" t="s">
        <v>598</v>
      </c>
    </row>
    <row r="21" spans="1:1" ht="47.25">
      <c r="A21" s="80" t="s">
        <v>658</v>
      </c>
    </row>
    <row r="22" spans="1:1">
      <c r="A22" s="80"/>
    </row>
    <row r="23" spans="1:1">
      <c r="A23" s="89" t="s">
        <v>599</v>
      </c>
    </row>
    <row r="24" spans="1:1" ht="31.5">
      <c r="A24" s="82" t="s">
        <v>232</v>
      </c>
    </row>
    <row r="25" spans="1:1">
      <c r="A25" s="82" t="s">
        <v>233</v>
      </c>
    </row>
    <row r="26" spans="1:1">
      <c r="A26" s="82" t="s">
        <v>234</v>
      </c>
    </row>
    <row r="27" spans="1:1">
      <c r="A27" s="82" t="s">
        <v>235</v>
      </c>
    </row>
    <row r="28" spans="1:1" ht="47.25">
      <c r="A28" s="81" t="s">
        <v>642</v>
      </c>
    </row>
    <row r="29" spans="1:1" ht="31.5">
      <c r="A29" s="81" t="s">
        <v>236</v>
      </c>
    </row>
    <row r="30" spans="1:1">
      <c r="A30" s="82" t="s">
        <v>237</v>
      </c>
    </row>
    <row r="31" spans="1:1">
      <c r="A31" s="80"/>
    </row>
    <row r="32" spans="1:1" ht="47.25">
      <c r="A32" s="262" t="s">
        <v>238</v>
      </c>
    </row>
    <row r="33" spans="1:1">
      <c r="A33" s="261" t="s">
        <v>239</v>
      </c>
    </row>
    <row r="34" spans="1:1">
      <c r="A34" s="261" t="s">
        <v>240</v>
      </c>
    </row>
    <row r="35" spans="1:1">
      <c r="A35" s="261" t="s">
        <v>663</v>
      </c>
    </row>
    <row r="36" spans="1:1">
      <c r="A36" s="80"/>
    </row>
    <row r="37" spans="1:1">
      <c r="A37" s="88" t="s">
        <v>241</v>
      </c>
    </row>
    <row r="38" spans="1:1" ht="110.25">
      <c r="A38" s="80" t="s">
        <v>659</v>
      </c>
    </row>
    <row r="39" spans="1:1">
      <c r="A39" s="80"/>
    </row>
    <row r="40" spans="1:1">
      <c r="A40" s="88" t="s">
        <v>242</v>
      </c>
    </row>
    <row r="41" spans="1:1">
      <c r="A41" s="82" t="s">
        <v>243</v>
      </c>
    </row>
    <row r="42" spans="1:1">
      <c r="A42" s="81" t="s">
        <v>630</v>
      </c>
    </row>
    <row r="43" spans="1:1">
      <c r="A43" s="81" t="s">
        <v>628</v>
      </c>
    </row>
    <row r="44" spans="1:1">
      <c r="A44" s="81" t="s">
        <v>631</v>
      </c>
    </row>
    <row r="45" spans="1:1">
      <c r="A45" s="81" t="s">
        <v>244</v>
      </c>
    </row>
    <row r="46" spans="1:1">
      <c r="A46" s="81" t="s">
        <v>632</v>
      </c>
    </row>
    <row r="47" spans="1:1" ht="31.5">
      <c r="A47" s="81" t="s">
        <v>245</v>
      </c>
    </row>
    <row r="48" spans="1:1">
      <c r="A48" s="81" t="s">
        <v>246</v>
      </c>
    </row>
    <row r="49" spans="1:3" s="256" customFormat="1">
      <c r="A49" s="81" t="s">
        <v>247</v>
      </c>
      <c r="B49" s="38"/>
      <c r="C49" s="38"/>
    </row>
    <row r="50" spans="1:3" s="256" customFormat="1">
      <c r="A50" s="92"/>
      <c r="B50" s="38"/>
      <c r="C50" s="38"/>
    </row>
    <row r="51" spans="1:3">
      <c r="A51" s="88" t="s">
        <v>248</v>
      </c>
    </row>
    <row r="52" spans="1:3">
      <c r="A52" s="93" t="s">
        <v>249</v>
      </c>
    </row>
    <row r="53" spans="1:3">
      <c r="A53" s="82" t="s">
        <v>243</v>
      </c>
    </row>
    <row r="54" spans="1:3">
      <c r="A54" s="81" t="s">
        <v>630</v>
      </c>
    </row>
    <row r="55" spans="1:3">
      <c r="A55" s="81" t="s">
        <v>633</v>
      </c>
    </row>
    <row r="56" spans="1:3">
      <c r="A56" s="81" t="s">
        <v>629</v>
      </c>
    </row>
    <row r="57" spans="1:3">
      <c r="A57" s="81" t="s">
        <v>250</v>
      </c>
    </row>
    <row r="58" spans="1:3">
      <c r="A58" s="81" t="s">
        <v>251</v>
      </c>
    </row>
    <row r="59" spans="1:3">
      <c r="A59" s="81" t="s">
        <v>252</v>
      </c>
    </row>
    <row r="60" spans="1:3">
      <c r="A60" s="81" t="s">
        <v>634</v>
      </c>
    </row>
    <row r="61" spans="1:3" ht="31.5">
      <c r="A61" s="81" t="s">
        <v>253</v>
      </c>
    </row>
    <row r="62" spans="1:3">
      <c r="A62" s="81" t="s">
        <v>254</v>
      </c>
    </row>
    <row r="63" spans="1:3">
      <c r="A63" s="81" t="s">
        <v>255</v>
      </c>
    </row>
    <row r="64" spans="1:3">
      <c r="A64" s="81"/>
    </row>
    <row r="65" spans="1:1" ht="30.75">
      <c r="A65" s="88" t="s">
        <v>256</v>
      </c>
    </row>
    <row r="66" spans="1:1">
      <c r="A66" s="93" t="s">
        <v>257</v>
      </c>
    </row>
    <row r="67" spans="1:1">
      <c r="A67" s="81" t="s">
        <v>258</v>
      </c>
    </row>
    <row r="68" spans="1:1">
      <c r="A68" s="81" t="s">
        <v>630</v>
      </c>
    </row>
    <row r="69" spans="1:1" ht="31.5">
      <c r="A69" s="83" t="s">
        <v>635</v>
      </c>
    </row>
    <row r="70" spans="1:1">
      <c r="A70" s="81" t="s">
        <v>259</v>
      </c>
    </row>
    <row r="71" spans="1:1">
      <c r="A71" s="81" t="s">
        <v>636</v>
      </c>
    </row>
    <row r="72" spans="1:1">
      <c r="A72" s="81" t="s">
        <v>260</v>
      </c>
    </row>
    <row r="73" spans="1:1">
      <c r="A73" s="81" t="s">
        <v>261</v>
      </c>
    </row>
    <row r="74" spans="1:1">
      <c r="A74" s="81" t="s">
        <v>262</v>
      </c>
    </row>
    <row r="75" spans="1:1">
      <c r="A75" s="81" t="s">
        <v>263</v>
      </c>
    </row>
    <row r="76" spans="1:1">
      <c r="A76" s="81" t="s">
        <v>637</v>
      </c>
    </row>
    <row r="77" spans="1:1" ht="31.5">
      <c r="A77" s="81" t="s">
        <v>264</v>
      </c>
    </row>
    <row r="78" spans="1:1">
      <c r="A78" s="81" t="s">
        <v>265</v>
      </c>
    </row>
    <row r="79" spans="1:1">
      <c r="A79" s="81" t="s">
        <v>266</v>
      </c>
    </row>
    <row r="80" spans="1:1" ht="30" customHeight="1">
      <c r="A80" s="80"/>
    </row>
    <row r="81" spans="1:1" ht="18.95" customHeight="1">
      <c r="A81" s="88" t="s">
        <v>267</v>
      </c>
    </row>
    <row r="82" spans="1:1">
      <c r="A82" s="80" t="s">
        <v>638</v>
      </c>
    </row>
    <row r="83" spans="1:1" ht="31.5">
      <c r="A83" s="80" t="s">
        <v>268</v>
      </c>
    </row>
    <row r="84" spans="1:1" ht="31.5">
      <c r="A84" s="80" t="s">
        <v>269</v>
      </c>
    </row>
    <row r="85" spans="1:1" ht="31.5">
      <c r="A85" s="80" t="s">
        <v>270</v>
      </c>
    </row>
    <row r="86" spans="1:1">
      <c r="A86" s="80"/>
    </row>
    <row r="87" spans="1:1">
      <c r="A87" s="89" t="s">
        <v>271</v>
      </c>
    </row>
    <row r="88" spans="1:1" ht="31.5">
      <c r="A88" s="82" t="s">
        <v>272</v>
      </c>
    </row>
    <row r="89" spans="1:1">
      <c r="A89" s="80"/>
    </row>
    <row r="90" spans="1:1">
      <c r="A90" s="88" t="s">
        <v>26</v>
      </c>
    </row>
    <row r="91" spans="1:1">
      <c r="A91" s="81" t="s">
        <v>27</v>
      </c>
    </row>
    <row r="92" spans="1:1">
      <c r="A92" s="81" t="s">
        <v>273</v>
      </c>
    </row>
    <row r="93" spans="1:1">
      <c r="A93" s="81" t="s">
        <v>29</v>
      </c>
    </row>
    <row r="94" spans="1:1">
      <c r="A94" s="94" t="s">
        <v>30</v>
      </c>
    </row>
  </sheetData>
  <sheetProtection algorithmName="SHA-512" hashValue="7tdxQ7sbou041QZFjGWyh4GT0HD8kiix3+EkCA6RI/UKghEmF3C/wnLvNHGk301kP8MPPbRBiFPwdg7N9dBLfw==" saltValue="6cqHcBmGrrGYtsKisi41hg==" spinCount="100000" sheet="1" objects="1" scenarios="1"/>
  <hyperlinks>
    <hyperlink ref="A33" r:id="rId1"/>
    <hyperlink ref="A34" r:id="rId2"/>
    <hyperlink ref="A35" r:id="rId3"/>
  </hyperlinks>
  <pageMargins left="0.25" right="0.25" top="0.75" bottom="0.75" header="0.3" footer="0.3"/>
  <pageSetup paperSize="9" scale="60" fitToHeight="0" orientation="portrait" r:id="rId4"/>
  <rowBreaks count="1" manualBreakCount="1">
    <brk id="5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100"/>
  <sheetViews>
    <sheetView zoomScale="90" zoomScaleNormal="90" workbookViewId="0">
      <pane ySplit="1" topLeftCell="A58" activePane="bottomLeft" state="frozen"/>
      <selection pane="bottomLeft" activeCell="A88" sqref="A88"/>
    </sheetView>
  </sheetViews>
  <sheetFormatPr baseColWidth="10" defaultColWidth="10.85546875" defaultRowHeight="15"/>
  <cols>
    <col min="1" max="1" width="168.5703125" style="1" customWidth="1"/>
    <col min="2" max="16384" width="10.85546875" style="1"/>
  </cols>
  <sheetData>
    <row r="1" spans="1:1" ht="64.5" customHeight="1">
      <c r="A1" s="95" t="s">
        <v>274</v>
      </c>
    </row>
    <row r="2" spans="1:1" s="38" customFormat="1" ht="15.75">
      <c r="A2" s="257"/>
    </row>
    <row r="3" spans="1:1" s="38" customFormat="1" ht="47.25">
      <c r="A3" s="88" t="s">
        <v>660</v>
      </c>
    </row>
    <row r="4" spans="1:1" s="38" customFormat="1" ht="15.75">
      <c r="A4" s="80"/>
    </row>
    <row r="5" spans="1:1" s="38" customFormat="1" ht="15.75">
      <c r="A5" s="80" t="s">
        <v>222</v>
      </c>
    </row>
    <row r="6" spans="1:1" s="38" customFormat="1" ht="31.5">
      <c r="A6" s="80" t="s">
        <v>223</v>
      </c>
    </row>
    <row r="7" spans="1:1" s="38" customFormat="1" ht="15.75">
      <c r="A7" s="80"/>
    </row>
    <row r="8" spans="1:1" s="38" customFormat="1" ht="15.75">
      <c r="A8" s="89" t="s">
        <v>275</v>
      </c>
    </row>
    <row r="9" spans="1:1" s="38" customFormat="1" ht="15.75">
      <c r="A9" s="83" t="s">
        <v>639</v>
      </c>
    </row>
    <row r="10" spans="1:1" s="38" customFormat="1" ht="15.75">
      <c r="A10" s="83" t="s">
        <v>657</v>
      </c>
    </row>
    <row r="11" spans="1:1" s="38" customFormat="1" ht="31.5">
      <c r="A11" s="83" t="s">
        <v>225</v>
      </c>
    </row>
    <row r="12" spans="1:1" s="38" customFormat="1" ht="15.75">
      <c r="A12" s="83" t="s">
        <v>226</v>
      </c>
    </row>
    <row r="13" spans="1:1" s="38" customFormat="1" ht="15.75">
      <c r="A13" s="83"/>
    </row>
    <row r="14" spans="1:1" s="38" customFormat="1" ht="15.75">
      <c r="A14" s="88" t="s">
        <v>276</v>
      </c>
    </row>
    <row r="15" spans="1:1" s="38" customFormat="1" ht="15.75">
      <c r="A15" s="88" t="s">
        <v>277</v>
      </c>
    </row>
    <row r="16" spans="1:1" s="38" customFormat="1" ht="31.5">
      <c r="A16" s="81" t="s">
        <v>278</v>
      </c>
    </row>
    <row r="17" spans="1:1" s="38" customFormat="1" ht="15.75">
      <c r="A17" s="81" t="s">
        <v>279</v>
      </c>
    </row>
    <row r="18" spans="1:1" s="38" customFormat="1" ht="15.75">
      <c r="A18" s="81" t="s">
        <v>280</v>
      </c>
    </row>
    <row r="19" spans="1:1" s="38" customFormat="1" ht="31.5">
      <c r="A19" s="260" t="s">
        <v>640</v>
      </c>
    </row>
    <row r="20" spans="1:1" s="38" customFormat="1" ht="15.75">
      <c r="A20" s="81"/>
    </row>
    <row r="21" spans="1:1" s="38" customFormat="1" ht="15.75">
      <c r="A21" s="88" t="s">
        <v>231</v>
      </c>
    </row>
    <row r="22" spans="1:1" s="38" customFormat="1" ht="15.75">
      <c r="A22" s="80" t="s">
        <v>281</v>
      </c>
    </row>
    <row r="23" spans="1:1" s="38" customFormat="1" ht="15.75">
      <c r="A23" s="81" t="s">
        <v>282</v>
      </c>
    </row>
    <row r="24" spans="1:1" s="38" customFormat="1" ht="47.25">
      <c r="A24" s="80" t="s">
        <v>641</v>
      </c>
    </row>
    <row r="25" spans="1:1" s="38" customFormat="1" ht="15.75">
      <c r="A25" s="80" t="s">
        <v>283</v>
      </c>
    </row>
    <row r="26" spans="1:1" s="38" customFormat="1" ht="15.75">
      <c r="A26" s="80" t="s">
        <v>284</v>
      </c>
    </row>
    <row r="27" spans="1:1" s="38" customFormat="1" ht="31.5">
      <c r="A27" s="80" t="s">
        <v>285</v>
      </c>
    </row>
    <row r="28" spans="1:1" s="38" customFormat="1" ht="15.75">
      <c r="A28" s="80"/>
    </row>
    <row r="29" spans="1:1" s="38" customFormat="1" ht="47.25">
      <c r="A29" s="263" t="s">
        <v>286</v>
      </c>
    </row>
    <row r="30" spans="1:1" s="38" customFormat="1" ht="15.75">
      <c r="A30" s="261" t="s">
        <v>287</v>
      </c>
    </row>
    <row r="31" spans="1:1" s="38" customFormat="1" ht="15.75">
      <c r="A31" s="261" t="s">
        <v>288</v>
      </c>
    </row>
    <row r="32" spans="1:1" s="38" customFormat="1" ht="15.75">
      <c r="A32" s="264" t="s">
        <v>663</v>
      </c>
    </row>
    <row r="33" spans="1:1" s="38" customFormat="1" ht="15.75">
      <c r="A33" s="80"/>
    </row>
    <row r="34" spans="1:1" s="38" customFormat="1" ht="15.75">
      <c r="A34" s="88" t="s">
        <v>241</v>
      </c>
    </row>
    <row r="35" spans="1:1" s="38" customFormat="1" ht="31.5">
      <c r="A35" s="80" t="s">
        <v>289</v>
      </c>
    </row>
    <row r="36" spans="1:1" s="38" customFormat="1" ht="110.25">
      <c r="A36" s="80" t="s">
        <v>661</v>
      </c>
    </row>
    <row r="37" spans="1:1" s="38" customFormat="1" ht="15.75">
      <c r="A37" s="80"/>
    </row>
    <row r="38" spans="1:1" s="38" customFormat="1" ht="15.75">
      <c r="A38" s="88" t="s">
        <v>290</v>
      </c>
    </row>
    <row r="39" spans="1:1" s="38" customFormat="1" ht="15.75">
      <c r="A39" s="88" t="s">
        <v>291</v>
      </c>
    </row>
    <row r="40" spans="1:1" s="38" customFormat="1" ht="15.75">
      <c r="A40" s="82" t="s">
        <v>243</v>
      </c>
    </row>
    <row r="41" spans="1:1" s="38" customFormat="1" ht="15.75">
      <c r="A41" s="81" t="s">
        <v>643</v>
      </c>
    </row>
    <row r="42" spans="1:1" s="38" customFormat="1" ht="15.75" customHeight="1">
      <c r="A42" s="81" t="s">
        <v>644</v>
      </c>
    </row>
    <row r="43" spans="1:1" s="38" customFormat="1" ht="15.75">
      <c r="A43" s="81" t="s">
        <v>292</v>
      </c>
    </row>
    <row r="44" spans="1:1" s="38" customFormat="1" ht="15.75">
      <c r="A44" s="81" t="s">
        <v>645</v>
      </c>
    </row>
    <row r="45" spans="1:1" s="38" customFormat="1" ht="15.75">
      <c r="A45" s="81" t="s">
        <v>260</v>
      </c>
    </row>
    <row r="46" spans="1:1" s="38" customFormat="1" ht="15.75">
      <c r="A46" s="81" t="s">
        <v>293</v>
      </c>
    </row>
    <row r="47" spans="1:1" s="38" customFormat="1" ht="15.75">
      <c r="A47" s="81" t="s">
        <v>294</v>
      </c>
    </row>
    <row r="48" spans="1:1" s="38" customFormat="1" ht="15.75">
      <c r="A48" s="81" t="s">
        <v>295</v>
      </c>
    </row>
    <row r="49" spans="1:1" s="38" customFormat="1" ht="15.75">
      <c r="A49" s="82" t="s">
        <v>637</v>
      </c>
    </row>
    <row r="50" spans="1:1" s="38" customFormat="1" ht="31.5">
      <c r="A50" s="81" t="s">
        <v>296</v>
      </c>
    </row>
    <row r="51" spans="1:1" s="38" customFormat="1" ht="15.75">
      <c r="A51" s="82" t="s">
        <v>297</v>
      </c>
    </row>
    <row r="52" spans="1:1" s="38" customFormat="1" ht="15.75">
      <c r="A52" s="81" t="s">
        <v>298</v>
      </c>
    </row>
    <row r="53" spans="1:1" s="38" customFormat="1" ht="15.75">
      <c r="A53" s="80"/>
    </row>
    <row r="54" spans="1:1" s="38" customFormat="1" ht="15.75">
      <c r="A54" s="88" t="s">
        <v>299</v>
      </c>
    </row>
    <row r="55" spans="1:1" s="38" customFormat="1" ht="15.75">
      <c r="A55" s="82" t="s">
        <v>243</v>
      </c>
    </row>
    <row r="56" spans="1:1" s="38" customFormat="1" ht="15.75">
      <c r="A56" s="80" t="s">
        <v>643</v>
      </c>
    </row>
    <row r="57" spans="1:1" s="38" customFormat="1" ht="15.75">
      <c r="A57" s="80" t="s">
        <v>646</v>
      </c>
    </row>
    <row r="58" spans="1:1" s="38" customFormat="1" ht="15.75">
      <c r="A58" s="80" t="s">
        <v>300</v>
      </c>
    </row>
    <row r="59" spans="1:1" s="38" customFormat="1" ht="15.75">
      <c r="A59" s="81" t="s">
        <v>647</v>
      </c>
    </row>
    <row r="60" spans="1:1" s="38" customFormat="1" ht="15.75">
      <c r="A60" s="80" t="s">
        <v>260</v>
      </c>
    </row>
    <row r="61" spans="1:1" s="38" customFormat="1" ht="15.75">
      <c r="A61" s="80" t="s">
        <v>301</v>
      </c>
    </row>
    <row r="62" spans="1:1" s="38" customFormat="1" ht="15.75">
      <c r="A62" s="80" t="s">
        <v>302</v>
      </c>
    </row>
    <row r="63" spans="1:1" s="38" customFormat="1" ht="15.75">
      <c r="A63" s="80" t="s">
        <v>303</v>
      </c>
    </row>
    <row r="64" spans="1:1" s="38" customFormat="1" ht="15.75">
      <c r="A64" s="80" t="s">
        <v>304</v>
      </c>
    </row>
    <row r="65" spans="1:1" ht="15.75">
      <c r="A65" s="80" t="s">
        <v>305</v>
      </c>
    </row>
    <row r="66" spans="1:1" s="38" customFormat="1" ht="15.75">
      <c r="A66" s="82" t="s">
        <v>648</v>
      </c>
    </row>
    <row r="67" spans="1:1" s="38" customFormat="1" ht="31.5">
      <c r="A67" s="81" t="s">
        <v>306</v>
      </c>
    </row>
    <row r="68" spans="1:1" s="38" customFormat="1" ht="15.75">
      <c r="A68" s="82" t="s">
        <v>307</v>
      </c>
    </row>
    <row r="69" spans="1:1" s="38" customFormat="1" ht="15.75">
      <c r="A69" s="81" t="s">
        <v>308</v>
      </c>
    </row>
    <row r="70" spans="1:1" s="38" customFormat="1" ht="15.75">
      <c r="A70" s="90"/>
    </row>
    <row r="71" spans="1:1" s="38" customFormat="1" ht="15.75">
      <c r="A71" s="88" t="s">
        <v>267</v>
      </c>
    </row>
    <row r="72" spans="1:1" s="38" customFormat="1" ht="15.75">
      <c r="A72" s="80" t="s">
        <v>649</v>
      </c>
    </row>
    <row r="73" spans="1:1" s="38" customFormat="1" ht="31.5">
      <c r="A73" s="80" t="s">
        <v>309</v>
      </c>
    </row>
    <row r="74" spans="1:1" s="38" customFormat="1" ht="31.5">
      <c r="A74" s="80" t="s">
        <v>269</v>
      </c>
    </row>
    <row r="75" spans="1:1" s="38" customFormat="1" ht="31.5">
      <c r="A75" s="80" t="s">
        <v>270</v>
      </c>
    </row>
    <row r="76" spans="1:1" s="38" customFormat="1" ht="15.75">
      <c r="A76" s="80"/>
    </row>
    <row r="77" spans="1:1" s="38" customFormat="1" ht="15.75">
      <c r="A77" s="89" t="s">
        <v>271</v>
      </c>
    </row>
    <row r="78" spans="1:1" s="38" customFormat="1" ht="31.5">
      <c r="A78" s="82" t="s">
        <v>310</v>
      </c>
    </row>
    <row r="79" spans="1:1" s="38" customFormat="1" ht="15.75">
      <c r="A79" s="82"/>
    </row>
    <row r="80" spans="1:1" s="38" customFormat="1" ht="15.75">
      <c r="A80" s="89" t="s">
        <v>311</v>
      </c>
    </row>
    <row r="81" spans="1:1" s="38" customFormat="1" ht="15.75">
      <c r="A81" s="265" t="s">
        <v>312</v>
      </c>
    </row>
    <row r="82" spans="1:1" s="38" customFormat="1" ht="15.75">
      <c r="A82" s="266" t="s">
        <v>313</v>
      </c>
    </row>
    <row r="83" spans="1:1" s="38" customFormat="1" ht="47.25">
      <c r="A83" s="267" t="s">
        <v>314</v>
      </c>
    </row>
    <row r="84" spans="1:1" s="38" customFormat="1" ht="15.75">
      <c r="A84" s="267"/>
    </row>
    <row r="85" spans="1:1" s="38" customFormat="1" ht="15.75">
      <c r="A85" s="89" t="s">
        <v>315</v>
      </c>
    </row>
    <row r="86" spans="1:1" s="38" customFormat="1" ht="15.75">
      <c r="A86" s="268" t="s">
        <v>316</v>
      </c>
    </row>
    <row r="87" spans="1:1" s="38" customFormat="1" ht="15.75">
      <c r="A87" s="591" t="s">
        <v>663</v>
      </c>
    </row>
    <row r="88" spans="1:1" s="38" customFormat="1" ht="15.75">
      <c r="A88" s="85" t="s">
        <v>317</v>
      </c>
    </row>
    <row r="89" spans="1:1" ht="15.75">
      <c r="A89" s="86" t="s">
        <v>23</v>
      </c>
    </row>
    <row r="90" spans="1:1" ht="15.75">
      <c r="A90" s="85" t="s">
        <v>24</v>
      </c>
    </row>
    <row r="91" spans="1:1" ht="15.75">
      <c r="A91" s="86" t="s">
        <v>25</v>
      </c>
    </row>
    <row r="92" spans="1:1" ht="15.75">
      <c r="A92" s="83"/>
    </row>
    <row r="93" spans="1:1" ht="15.75">
      <c r="A93" s="82"/>
    </row>
    <row r="94" spans="1:1" ht="15.75">
      <c r="A94" s="89" t="s">
        <v>318</v>
      </c>
    </row>
    <row r="95" spans="1:1" ht="15.75">
      <c r="A95" s="83" t="s">
        <v>27</v>
      </c>
    </row>
    <row r="96" spans="1:1" ht="15.75">
      <c r="A96" s="83" t="s">
        <v>319</v>
      </c>
    </row>
    <row r="97" spans="1:1" ht="15.75">
      <c r="A97" s="83" t="s">
        <v>29</v>
      </c>
    </row>
    <row r="98" spans="1:1" ht="15.75">
      <c r="A98" s="83" t="s">
        <v>30</v>
      </c>
    </row>
    <row r="99" spans="1:1" ht="15.75">
      <c r="A99" s="87"/>
    </row>
    <row r="100" spans="1:1" ht="15.75">
      <c r="A100" s="38"/>
    </row>
  </sheetData>
  <sheetProtection algorithmName="SHA-512" hashValue="sIC3vUk5QMr0V0eqqLCX15dl8GrOBDGH/mOmSbRXyNrG1TGM/j5sI5N6+wTcaxy+z1NO3KtfwycgZRJ9s4DkrA==" saltValue="CKx/W7G3rX1zf9SxBS2mtA==" spinCount="100000" sheet="1" objects="1" scenarios="1"/>
  <hyperlinks>
    <hyperlink ref="A89" r:id="rId1"/>
    <hyperlink ref="A91" r:id="rId2"/>
    <hyperlink ref="A30" r:id="rId3"/>
    <hyperlink ref="A31" r:id="rId4"/>
    <hyperlink ref="A32" r:id="rId5"/>
    <hyperlink ref="A87" r:id="rId6"/>
  </hyperlinks>
  <pageMargins left="0.25" right="0.25" top="0.75" bottom="0.75" header="0.3" footer="0.3"/>
  <pageSetup paperSize="9" scale="58" fitToHeight="0" orientation="portrait" r:id="rId7"/>
  <rowBreaks count="1" manualBreakCount="1">
    <brk id="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40"/>
  <sheetViews>
    <sheetView zoomScaleNormal="100" workbookViewId="0">
      <selection activeCell="I45" sqref="I45"/>
    </sheetView>
  </sheetViews>
  <sheetFormatPr baseColWidth="10" defaultColWidth="14.7109375" defaultRowHeight="15"/>
  <cols>
    <col min="1" max="1" width="73.7109375" style="9" bestFit="1" customWidth="1"/>
    <col min="2" max="2" width="21.42578125" style="9" customWidth="1"/>
    <col min="3" max="3" width="18.28515625" style="9" bestFit="1" customWidth="1"/>
    <col min="4" max="4" width="16.140625" style="9" bestFit="1" customWidth="1"/>
    <col min="5" max="5" width="14.85546875" style="9" bestFit="1" customWidth="1"/>
    <col min="6" max="6" width="24.5703125" style="9" customWidth="1"/>
    <col min="7" max="16384" width="14.7109375" style="9"/>
  </cols>
  <sheetData>
    <row r="1" spans="1:6" ht="51" customHeight="1">
      <c r="A1" s="560" t="s">
        <v>320</v>
      </c>
      <c r="B1" s="561"/>
      <c r="C1" s="561"/>
      <c r="D1" s="561"/>
      <c r="E1" s="562"/>
    </row>
    <row r="2" spans="1:6" ht="32.450000000000003" customHeight="1" thickBot="1">
      <c r="A2" s="563" t="s">
        <v>321</v>
      </c>
      <c r="B2" s="564"/>
      <c r="C2" s="564"/>
      <c r="D2" s="564"/>
      <c r="E2" s="565"/>
    </row>
    <row r="3" spans="1:6" ht="36.950000000000003" customHeight="1">
      <c r="A3" s="566" t="s">
        <v>322</v>
      </c>
      <c r="B3" s="567"/>
      <c r="C3" s="567"/>
      <c r="D3" s="567"/>
      <c r="E3" s="568"/>
    </row>
    <row r="4" spans="1:6" ht="27" customHeight="1">
      <c r="A4" s="10"/>
      <c r="B4" s="11" t="s">
        <v>323</v>
      </c>
      <c r="C4" s="11">
        <v>350000</v>
      </c>
      <c r="D4" s="11">
        <v>400000</v>
      </c>
      <c r="E4" s="376" t="s">
        <v>650</v>
      </c>
    </row>
    <row r="5" spans="1:6" ht="15.6" customHeight="1">
      <c r="A5" s="569"/>
      <c r="B5" s="570"/>
      <c r="C5" s="570"/>
      <c r="D5" s="570"/>
      <c r="E5" s="571"/>
    </row>
    <row r="6" spans="1:6" ht="15.6" customHeight="1">
      <c r="A6" s="572"/>
      <c r="B6" s="573"/>
      <c r="C6" s="573"/>
      <c r="D6" s="573"/>
      <c r="E6" s="574"/>
    </row>
    <row r="7" spans="1:6" ht="15.75">
      <c r="A7" s="12" t="s">
        <v>324</v>
      </c>
      <c r="B7" s="551"/>
      <c r="C7" s="552"/>
      <c r="D7" s="552"/>
      <c r="E7" s="553"/>
    </row>
    <row r="8" spans="1:6">
      <c r="A8" s="13" t="s">
        <v>325</v>
      </c>
      <c r="B8" s="14">
        <v>14000</v>
      </c>
      <c r="C8" s="14">
        <v>15000</v>
      </c>
      <c r="D8" s="14">
        <v>17000</v>
      </c>
      <c r="E8" s="15">
        <v>19000</v>
      </c>
    </row>
    <row r="9" spans="1:6">
      <c r="A9" s="16" t="s">
        <v>326</v>
      </c>
      <c r="B9" s="14">
        <v>18000</v>
      </c>
      <c r="C9" s="14">
        <v>19000</v>
      </c>
      <c r="D9" s="14">
        <v>21000</v>
      </c>
      <c r="E9" s="17">
        <v>23000</v>
      </c>
    </row>
    <row r="10" spans="1:6">
      <c r="A10" s="575"/>
      <c r="B10" s="576"/>
      <c r="C10" s="576"/>
      <c r="D10" s="576"/>
      <c r="E10" s="577"/>
    </row>
    <row r="11" spans="1:6">
      <c r="A11" s="578"/>
      <c r="B11" s="579"/>
      <c r="C11" s="579"/>
      <c r="D11" s="579"/>
      <c r="E11" s="580"/>
    </row>
    <row r="12" spans="1:6" ht="15.75">
      <c r="A12" s="12" t="s">
        <v>327</v>
      </c>
      <c r="B12" s="551"/>
      <c r="C12" s="552"/>
      <c r="D12" s="552"/>
      <c r="E12" s="553"/>
    </row>
    <row r="13" spans="1:6">
      <c r="A13" s="18" t="s">
        <v>328</v>
      </c>
      <c r="B13" s="14">
        <v>22000</v>
      </c>
      <c r="C13" s="14">
        <v>25000</v>
      </c>
      <c r="D13" s="14">
        <v>28000</v>
      </c>
      <c r="E13" s="15">
        <v>32000</v>
      </c>
    </row>
    <row r="14" spans="1:6">
      <c r="A14" s="16" t="s">
        <v>329</v>
      </c>
      <c r="B14" s="14">
        <v>27000</v>
      </c>
      <c r="C14" s="14">
        <v>30000</v>
      </c>
      <c r="D14" s="14">
        <v>32000</v>
      </c>
      <c r="E14" s="17">
        <v>35000</v>
      </c>
    </row>
    <row r="15" spans="1:6" ht="16.5" thickBot="1">
      <c r="A15" s="19"/>
      <c r="B15" s="20"/>
      <c r="C15" s="20"/>
      <c r="D15" s="20"/>
      <c r="E15" s="21"/>
      <c r="F15" s="22"/>
    </row>
    <row r="16" spans="1:6" ht="16.5" thickBot="1">
      <c r="A16" s="23"/>
      <c r="B16" s="554" t="s">
        <v>330</v>
      </c>
      <c r="C16" s="555"/>
      <c r="D16" s="556"/>
      <c r="E16" s="24"/>
      <c r="F16" s="22"/>
    </row>
    <row r="17" spans="1:6" ht="30">
      <c r="A17" s="377"/>
      <c r="B17" s="25" t="s">
        <v>331</v>
      </c>
      <c r="C17" s="26" t="s">
        <v>332</v>
      </c>
      <c r="D17" s="27" t="s">
        <v>333</v>
      </c>
      <c r="E17" s="28"/>
      <c r="F17" s="22"/>
    </row>
    <row r="18" spans="1:6" ht="15.75">
      <c r="A18" s="377"/>
      <c r="B18" s="29">
        <v>40000</v>
      </c>
      <c r="C18" s="30">
        <v>5</v>
      </c>
      <c r="D18" s="31">
        <f t="shared" ref="D18:D37" si="0">B18/100*C18</f>
        <v>2000</v>
      </c>
      <c r="E18" s="28"/>
      <c r="F18" s="22"/>
    </row>
    <row r="19" spans="1:6" ht="15.75">
      <c r="A19" s="377"/>
      <c r="B19" s="32">
        <v>50000</v>
      </c>
      <c r="C19" s="33">
        <v>5</v>
      </c>
      <c r="D19" s="34">
        <f t="shared" si="0"/>
        <v>2500</v>
      </c>
      <c r="E19" s="28"/>
      <c r="F19" s="22"/>
    </row>
    <row r="20" spans="1:6" ht="15.75">
      <c r="A20" s="377"/>
      <c r="B20" s="32">
        <v>80000</v>
      </c>
      <c r="C20" s="33">
        <v>4</v>
      </c>
      <c r="D20" s="34">
        <f t="shared" si="0"/>
        <v>3200</v>
      </c>
      <c r="E20" s="28"/>
      <c r="F20" s="22"/>
    </row>
    <row r="21" spans="1:6" ht="15.75">
      <c r="A21" s="377"/>
      <c r="B21" s="32">
        <v>100000</v>
      </c>
      <c r="C21" s="33">
        <v>4</v>
      </c>
      <c r="D21" s="34">
        <f t="shared" si="0"/>
        <v>4000</v>
      </c>
      <c r="E21" s="28"/>
      <c r="F21" s="22"/>
    </row>
    <row r="22" spans="1:6" ht="15.75">
      <c r="A22" s="377"/>
      <c r="B22" s="32">
        <v>120000</v>
      </c>
      <c r="C22" s="33">
        <v>4</v>
      </c>
      <c r="D22" s="34">
        <f t="shared" si="0"/>
        <v>4800</v>
      </c>
      <c r="E22" s="28"/>
      <c r="F22" s="22"/>
    </row>
    <row r="23" spans="1:6" ht="15.75">
      <c r="A23" s="377"/>
      <c r="B23" s="32">
        <v>150000</v>
      </c>
      <c r="C23" s="33">
        <v>4</v>
      </c>
      <c r="D23" s="34">
        <f t="shared" si="0"/>
        <v>6000</v>
      </c>
      <c r="E23" s="28"/>
      <c r="F23" s="22"/>
    </row>
    <row r="24" spans="1:6" ht="15.75">
      <c r="A24" s="377"/>
      <c r="B24" s="32">
        <v>180000</v>
      </c>
      <c r="C24" s="33">
        <v>3.5</v>
      </c>
      <c r="D24" s="34">
        <f t="shared" si="0"/>
        <v>6300</v>
      </c>
      <c r="E24" s="28"/>
      <c r="F24" s="22"/>
    </row>
    <row r="25" spans="1:6" ht="15.75">
      <c r="A25" s="377"/>
      <c r="B25" s="32">
        <v>200000</v>
      </c>
      <c r="C25" s="33">
        <v>3.5</v>
      </c>
      <c r="D25" s="34">
        <f t="shared" si="0"/>
        <v>7000</v>
      </c>
      <c r="E25" s="28"/>
      <c r="F25" s="22"/>
    </row>
    <row r="26" spans="1:6" ht="15.75">
      <c r="A26" s="377"/>
      <c r="B26" s="32">
        <v>220000</v>
      </c>
      <c r="C26" s="33">
        <v>3.3</v>
      </c>
      <c r="D26" s="34">
        <f t="shared" si="0"/>
        <v>7260</v>
      </c>
      <c r="E26" s="28"/>
      <c r="F26" s="22"/>
    </row>
    <row r="27" spans="1:6" ht="15.75">
      <c r="A27" s="377"/>
      <c r="B27" s="32">
        <v>250000</v>
      </c>
      <c r="C27" s="33">
        <v>3.3</v>
      </c>
      <c r="D27" s="34">
        <f t="shared" si="0"/>
        <v>8250</v>
      </c>
      <c r="E27" s="28"/>
      <c r="F27" s="22"/>
    </row>
    <row r="28" spans="1:6" ht="15.75">
      <c r="A28" s="377"/>
      <c r="B28" s="32">
        <v>280000</v>
      </c>
      <c r="C28" s="33">
        <v>3.3</v>
      </c>
      <c r="D28" s="34">
        <f t="shared" si="0"/>
        <v>9240</v>
      </c>
      <c r="E28" s="28"/>
      <c r="F28" s="22"/>
    </row>
    <row r="29" spans="1:6" ht="15.75">
      <c r="A29" s="377"/>
      <c r="B29" s="32">
        <v>300000</v>
      </c>
      <c r="C29" s="33">
        <v>3.1</v>
      </c>
      <c r="D29" s="34">
        <f t="shared" si="0"/>
        <v>9300</v>
      </c>
      <c r="E29" s="28"/>
      <c r="F29" s="22"/>
    </row>
    <row r="30" spans="1:6" ht="15.75">
      <c r="A30" s="377"/>
      <c r="B30" s="32">
        <v>330000</v>
      </c>
      <c r="C30" s="33">
        <v>3.1</v>
      </c>
      <c r="D30" s="34">
        <f t="shared" si="0"/>
        <v>10230</v>
      </c>
      <c r="E30" s="28"/>
      <c r="F30" s="22"/>
    </row>
    <row r="31" spans="1:6" ht="15.75">
      <c r="A31" s="377"/>
      <c r="B31" s="32">
        <v>360000</v>
      </c>
      <c r="C31" s="33">
        <v>3.1</v>
      </c>
      <c r="D31" s="34">
        <f t="shared" si="0"/>
        <v>11160</v>
      </c>
      <c r="E31" s="28"/>
      <c r="F31" s="22"/>
    </row>
    <row r="32" spans="1:6" ht="15.75">
      <c r="A32" s="377"/>
      <c r="B32" s="32">
        <v>380000</v>
      </c>
      <c r="C32" s="33">
        <v>3.1</v>
      </c>
      <c r="D32" s="34">
        <f t="shared" si="0"/>
        <v>11780</v>
      </c>
      <c r="E32" s="28"/>
      <c r="F32" s="22"/>
    </row>
    <row r="33" spans="1:6" ht="15.75">
      <c r="A33" s="377"/>
      <c r="B33" s="32">
        <v>400000</v>
      </c>
      <c r="C33" s="33">
        <v>3</v>
      </c>
      <c r="D33" s="34">
        <f t="shared" si="0"/>
        <v>12000</v>
      </c>
      <c r="E33" s="28"/>
      <c r="F33" s="22"/>
    </row>
    <row r="34" spans="1:6" ht="15.75">
      <c r="A34" s="377"/>
      <c r="B34" s="32">
        <v>420000</v>
      </c>
      <c r="C34" s="33">
        <v>3</v>
      </c>
      <c r="D34" s="34">
        <f t="shared" si="0"/>
        <v>12600</v>
      </c>
      <c r="E34" s="28"/>
      <c r="F34" s="22"/>
    </row>
    <row r="35" spans="1:6" ht="15.75">
      <c r="A35" s="377"/>
      <c r="B35" s="32">
        <v>450000</v>
      </c>
      <c r="C35" s="33">
        <v>3</v>
      </c>
      <c r="D35" s="34">
        <f t="shared" si="0"/>
        <v>13500</v>
      </c>
      <c r="E35" s="28"/>
      <c r="F35" s="22"/>
    </row>
    <row r="36" spans="1:6" ht="15.75">
      <c r="A36" s="377"/>
      <c r="B36" s="32">
        <v>480000</v>
      </c>
      <c r="C36" s="33">
        <v>3</v>
      </c>
      <c r="D36" s="34">
        <f t="shared" si="0"/>
        <v>14400</v>
      </c>
      <c r="E36" s="28"/>
      <c r="F36" s="22"/>
    </row>
    <row r="37" spans="1:6" ht="16.5" thickBot="1">
      <c r="A37" s="378"/>
      <c r="B37" s="379">
        <v>500000</v>
      </c>
      <c r="C37" s="380">
        <v>3</v>
      </c>
      <c r="D37" s="381">
        <f t="shared" si="0"/>
        <v>15000</v>
      </c>
      <c r="E37" s="35"/>
      <c r="F37" s="22"/>
    </row>
    <row r="38" spans="1:6" ht="32.450000000000003" customHeight="1">
      <c r="A38" s="557" t="s">
        <v>334</v>
      </c>
      <c r="B38" s="558"/>
      <c r="C38" s="559"/>
      <c r="D38" s="581"/>
      <c r="E38" s="582"/>
    </row>
    <row r="39" spans="1:6">
      <c r="A39" s="36"/>
      <c r="B39" s="37" t="s">
        <v>335</v>
      </c>
      <c r="C39" s="37" t="s">
        <v>336</v>
      </c>
      <c r="D39" s="581"/>
      <c r="E39" s="583"/>
    </row>
    <row r="40" spans="1:6" ht="30">
      <c r="A40" s="367" t="s">
        <v>610</v>
      </c>
      <c r="B40" s="366">
        <v>0</v>
      </c>
      <c r="C40" s="366">
        <v>0</v>
      </c>
      <c r="D40" s="581"/>
      <c r="E40" s="583"/>
    </row>
  </sheetData>
  <sheetProtection algorithmName="SHA-512" hashValue="g9BW0h7IwWakVgUeIkQJa51cxYfrABv4dv07g1k+WY8V3zxyXQ3JAGOFDbeUC1iBDwL9wrSvkF6jRjG7Wygbrw==" saltValue="xI5hE5VnIlokogozmgcVZg==" spinCount="100000" sheet="1" objects="1" scenarios="1"/>
  <mergeCells count="10">
    <mergeCell ref="B12:E12"/>
    <mergeCell ref="B16:D16"/>
    <mergeCell ref="A38:C38"/>
    <mergeCell ref="A1:E1"/>
    <mergeCell ref="A2:E2"/>
    <mergeCell ref="A3:E3"/>
    <mergeCell ref="A5:E6"/>
    <mergeCell ref="B7:E7"/>
    <mergeCell ref="A10:E11"/>
    <mergeCell ref="D38:E40"/>
  </mergeCells>
  <pageMargins left="0.25" right="0.25" top="0.75" bottom="0.75" header="0.3" footer="0.3"/>
  <pageSetup paperSize="9" scale="6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187"/>
  <sheetViews>
    <sheetView zoomScale="120" zoomScaleNormal="120" workbookViewId="0">
      <pane ySplit="2" topLeftCell="A3" activePane="bottomLeft" state="frozen"/>
      <selection pane="bottomLeft" activeCell="B17" sqref="B17"/>
    </sheetView>
  </sheetViews>
  <sheetFormatPr baseColWidth="10" defaultColWidth="10.85546875" defaultRowHeight="12.75"/>
  <cols>
    <col min="1" max="1" width="10.42578125" style="2" bestFit="1" customWidth="1"/>
    <col min="2" max="2" width="38.140625" style="2" customWidth="1"/>
    <col min="3" max="3" width="23.140625" style="79" customWidth="1"/>
    <col min="4" max="4" width="30.85546875" style="79" customWidth="1"/>
    <col min="5" max="16384" width="10.85546875" style="2"/>
  </cols>
  <sheetData>
    <row r="1" spans="1:4" ht="33.6" customHeight="1">
      <c r="A1" s="587" t="s">
        <v>337</v>
      </c>
      <c r="B1" s="587"/>
      <c r="C1" s="587"/>
      <c r="D1" s="587"/>
    </row>
    <row r="2" spans="1:4">
      <c r="A2" s="74" t="s">
        <v>338</v>
      </c>
      <c r="B2" s="74" t="s">
        <v>339</v>
      </c>
      <c r="C2" s="75" t="s">
        <v>340</v>
      </c>
      <c r="D2" s="75" t="s">
        <v>341</v>
      </c>
    </row>
    <row r="3" spans="1:4">
      <c r="A3" s="588"/>
      <c r="B3" s="589"/>
      <c r="C3" s="589"/>
      <c r="D3" s="590"/>
    </row>
    <row r="4" spans="1:4">
      <c r="A4" s="584" t="s">
        <v>342</v>
      </c>
      <c r="B4" s="585"/>
      <c r="C4" s="585"/>
      <c r="D4" s="586"/>
    </row>
    <row r="5" spans="1:4">
      <c r="A5" s="3"/>
      <c r="B5" s="3" t="s">
        <v>343</v>
      </c>
      <c r="C5" s="76" t="s">
        <v>344</v>
      </c>
      <c r="D5" s="76" t="s">
        <v>345</v>
      </c>
    </row>
    <row r="6" spans="1:4">
      <c r="A6" s="3"/>
      <c r="B6" s="3" t="s">
        <v>346</v>
      </c>
      <c r="C6" s="76" t="s">
        <v>347</v>
      </c>
      <c r="D6" s="76" t="s">
        <v>348</v>
      </c>
    </row>
    <row r="7" spans="1:4">
      <c r="A7" s="3"/>
      <c r="B7" s="3" t="s">
        <v>349</v>
      </c>
      <c r="C7" s="76" t="s">
        <v>350</v>
      </c>
      <c r="D7" s="76" t="s">
        <v>351</v>
      </c>
    </row>
    <row r="8" spans="1:4">
      <c r="A8" s="3"/>
      <c r="B8" s="3" t="s">
        <v>352</v>
      </c>
      <c r="C8" s="76" t="s">
        <v>353</v>
      </c>
      <c r="D8" s="76" t="s">
        <v>354</v>
      </c>
    </row>
    <row r="9" spans="1:4">
      <c r="A9" s="3"/>
      <c r="B9" s="3" t="s">
        <v>355</v>
      </c>
      <c r="C9" s="76" t="s">
        <v>348</v>
      </c>
      <c r="D9" s="76" t="s">
        <v>356</v>
      </c>
    </row>
    <row r="10" spans="1:4">
      <c r="A10" s="3"/>
      <c r="B10" s="3" t="s">
        <v>357</v>
      </c>
      <c r="C10" s="76" t="s">
        <v>348</v>
      </c>
      <c r="D10" s="76" t="s">
        <v>351</v>
      </c>
    </row>
    <row r="11" spans="1:4">
      <c r="A11" s="3"/>
      <c r="B11" s="3" t="s">
        <v>358</v>
      </c>
      <c r="C11" s="76" t="s">
        <v>353</v>
      </c>
      <c r="D11" s="76" t="s">
        <v>353</v>
      </c>
    </row>
    <row r="12" spans="1:4">
      <c r="A12" s="3"/>
      <c r="B12" s="3" t="s">
        <v>359</v>
      </c>
      <c r="C12" s="76" t="s">
        <v>350</v>
      </c>
      <c r="D12" s="76" t="s">
        <v>344</v>
      </c>
    </row>
    <row r="13" spans="1:4">
      <c r="A13" s="3"/>
      <c r="B13" s="3" t="s">
        <v>360</v>
      </c>
      <c r="C13" s="76" t="s">
        <v>361</v>
      </c>
      <c r="D13" s="76" t="s">
        <v>362</v>
      </c>
    </row>
    <row r="14" spans="1:4">
      <c r="A14" s="3"/>
      <c r="B14" s="3" t="s">
        <v>363</v>
      </c>
      <c r="C14" s="76" t="s">
        <v>347</v>
      </c>
      <c r="D14" s="76" t="s">
        <v>348</v>
      </c>
    </row>
    <row r="15" spans="1:4">
      <c r="A15" s="3"/>
      <c r="B15" s="3" t="s">
        <v>364</v>
      </c>
      <c r="C15" s="76" t="s">
        <v>353</v>
      </c>
      <c r="D15" s="76" t="s">
        <v>353</v>
      </c>
    </row>
    <row r="16" spans="1:4">
      <c r="A16" s="3"/>
      <c r="B16" s="3" t="s">
        <v>365</v>
      </c>
      <c r="C16" s="76" t="s">
        <v>366</v>
      </c>
      <c r="D16" s="76" t="s">
        <v>367</v>
      </c>
    </row>
    <row r="17" spans="1:4">
      <c r="A17" s="3"/>
      <c r="B17" s="3" t="s">
        <v>368</v>
      </c>
      <c r="C17" s="76" t="s">
        <v>369</v>
      </c>
      <c r="D17" s="76" t="s">
        <v>366</v>
      </c>
    </row>
    <row r="18" spans="1:4">
      <c r="A18" s="3"/>
      <c r="B18" s="3" t="s">
        <v>370</v>
      </c>
      <c r="C18" s="76" t="s">
        <v>371</v>
      </c>
      <c r="D18" s="76">
        <v>23.3</v>
      </c>
    </row>
    <row r="19" spans="1:4">
      <c r="A19" s="3"/>
      <c r="B19" s="3" t="s">
        <v>372</v>
      </c>
      <c r="C19" s="76" t="s">
        <v>347</v>
      </c>
      <c r="D19" s="76" t="s">
        <v>373</v>
      </c>
    </row>
    <row r="20" spans="1:4">
      <c r="A20" s="3"/>
      <c r="B20" s="3" t="s">
        <v>374</v>
      </c>
      <c r="C20" s="76" t="s">
        <v>353</v>
      </c>
      <c r="D20" s="76" t="s">
        <v>353</v>
      </c>
    </row>
    <row r="21" spans="1:4">
      <c r="A21" s="3"/>
      <c r="B21" s="3" t="s">
        <v>375</v>
      </c>
      <c r="C21" s="76" t="s">
        <v>347</v>
      </c>
      <c r="D21" s="76" t="s">
        <v>376</v>
      </c>
    </row>
    <row r="22" spans="1:4">
      <c r="A22" s="3"/>
      <c r="B22" s="3" t="s">
        <v>377</v>
      </c>
      <c r="C22" s="76" t="s">
        <v>378</v>
      </c>
      <c r="D22" s="76" t="s">
        <v>379</v>
      </c>
    </row>
    <row r="23" spans="1:4">
      <c r="A23" s="3"/>
      <c r="B23" s="3" t="s">
        <v>380</v>
      </c>
      <c r="C23" s="76" t="s">
        <v>369</v>
      </c>
      <c r="D23" s="76" t="s">
        <v>344</v>
      </c>
    </row>
    <row r="24" spans="1:4">
      <c r="A24" s="3"/>
      <c r="B24" s="3" t="s">
        <v>381</v>
      </c>
      <c r="C24" s="76" t="s">
        <v>382</v>
      </c>
      <c r="D24" s="76" t="s">
        <v>373</v>
      </c>
    </row>
    <row r="25" spans="1:4">
      <c r="A25" s="3"/>
      <c r="B25" s="3" t="s">
        <v>383</v>
      </c>
      <c r="C25" s="76" t="s">
        <v>361</v>
      </c>
      <c r="D25" s="76" t="s">
        <v>362</v>
      </c>
    </row>
    <row r="26" spans="1:4">
      <c r="A26" s="3"/>
      <c r="B26" s="3" t="s">
        <v>384</v>
      </c>
      <c r="C26" s="76" t="s">
        <v>348</v>
      </c>
      <c r="D26" s="76" t="s">
        <v>356</v>
      </c>
    </row>
    <row r="27" spans="1:4">
      <c r="A27" s="3"/>
      <c r="B27" s="3" t="s">
        <v>385</v>
      </c>
      <c r="C27" s="76" t="s">
        <v>348</v>
      </c>
      <c r="D27" s="76" t="s">
        <v>356</v>
      </c>
    </row>
    <row r="28" spans="1:4">
      <c r="A28" s="3"/>
      <c r="B28" s="3" t="s">
        <v>386</v>
      </c>
      <c r="C28" s="76" t="s">
        <v>347</v>
      </c>
      <c r="D28" s="76" t="s">
        <v>348</v>
      </c>
    </row>
    <row r="29" spans="1:4">
      <c r="A29" s="3"/>
      <c r="B29" s="3" t="s">
        <v>387</v>
      </c>
      <c r="C29" s="76" t="s">
        <v>361</v>
      </c>
      <c r="D29" s="76" t="s">
        <v>362</v>
      </c>
    </row>
    <row r="30" spans="1:4">
      <c r="A30" s="3"/>
      <c r="B30" s="3" t="s">
        <v>388</v>
      </c>
      <c r="C30" s="76" t="s">
        <v>347</v>
      </c>
      <c r="D30" s="76" t="s">
        <v>348</v>
      </c>
    </row>
    <row r="31" spans="1:4">
      <c r="A31" s="3"/>
      <c r="B31" s="3" t="s">
        <v>389</v>
      </c>
      <c r="C31" s="76" t="s">
        <v>350</v>
      </c>
      <c r="D31" s="76" t="s">
        <v>351</v>
      </c>
    </row>
    <row r="32" spans="1:4">
      <c r="A32" s="3"/>
      <c r="B32" s="3" t="s">
        <v>390</v>
      </c>
      <c r="C32" s="76" t="s">
        <v>391</v>
      </c>
      <c r="D32" s="76" t="s">
        <v>391</v>
      </c>
    </row>
    <row r="33" spans="1:4">
      <c r="A33" s="3"/>
      <c r="B33" s="3" t="s">
        <v>392</v>
      </c>
      <c r="C33" s="76" t="s">
        <v>347</v>
      </c>
      <c r="D33" s="76" t="s">
        <v>348</v>
      </c>
    </row>
    <row r="34" spans="1:4">
      <c r="A34" s="3"/>
      <c r="B34" s="3" t="s">
        <v>393</v>
      </c>
      <c r="C34" s="76" t="s">
        <v>350</v>
      </c>
      <c r="D34" s="76" t="s">
        <v>344</v>
      </c>
    </row>
    <row r="35" spans="1:4">
      <c r="A35" s="3"/>
      <c r="B35" s="3" t="s">
        <v>394</v>
      </c>
      <c r="C35" s="76" t="s">
        <v>395</v>
      </c>
      <c r="D35" s="76" t="s">
        <v>353</v>
      </c>
    </row>
    <row r="36" spans="1:4">
      <c r="A36" s="3"/>
      <c r="B36" s="4" t="s">
        <v>396</v>
      </c>
      <c r="C36" s="77">
        <v>26.4</v>
      </c>
      <c r="D36" s="77" t="s">
        <v>397</v>
      </c>
    </row>
    <row r="37" spans="1:4">
      <c r="A37" s="3"/>
      <c r="B37" s="5" t="s">
        <v>398</v>
      </c>
      <c r="C37" s="78">
        <v>15.62</v>
      </c>
      <c r="D37" s="78">
        <v>15</v>
      </c>
    </row>
    <row r="38" spans="1:4">
      <c r="A38" s="3"/>
      <c r="B38" s="3" t="s">
        <v>399</v>
      </c>
      <c r="C38" s="76" t="s">
        <v>366</v>
      </c>
      <c r="D38" s="76" t="s">
        <v>400</v>
      </c>
    </row>
    <row r="39" spans="1:4">
      <c r="A39" s="3"/>
      <c r="B39" s="3" t="s">
        <v>401</v>
      </c>
      <c r="C39" s="76" t="s">
        <v>344</v>
      </c>
      <c r="D39" s="76" t="s">
        <v>351</v>
      </c>
    </row>
    <row r="40" spans="1:4">
      <c r="A40" s="3"/>
      <c r="B40" s="3" t="s">
        <v>402</v>
      </c>
      <c r="C40" s="76" t="s">
        <v>347</v>
      </c>
      <c r="D40" s="76" t="s">
        <v>403</v>
      </c>
    </row>
    <row r="41" spans="1:4">
      <c r="A41" s="3"/>
      <c r="B41" s="3" t="s">
        <v>404</v>
      </c>
      <c r="C41" s="76" t="s">
        <v>347</v>
      </c>
      <c r="D41" s="76" t="s">
        <v>348</v>
      </c>
    </row>
    <row r="42" spans="1:4">
      <c r="A42" s="3"/>
      <c r="B42" s="3" t="s">
        <v>405</v>
      </c>
      <c r="C42" s="76" t="s">
        <v>382</v>
      </c>
      <c r="D42" s="76" t="s">
        <v>348</v>
      </c>
    </row>
    <row r="43" spans="1:4">
      <c r="A43" s="3"/>
      <c r="B43" s="3" t="s">
        <v>406</v>
      </c>
      <c r="C43" s="76" t="s">
        <v>395</v>
      </c>
      <c r="D43" s="76" t="s">
        <v>353</v>
      </c>
    </row>
    <row r="44" spans="1:4">
      <c r="A44" s="3"/>
      <c r="B44" s="3" t="s">
        <v>407</v>
      </c>
      <c r="C44" s="76" t="s">
        <v>347</v>
      </c>
      <c r="D44" s="76" t="s">
        <v>366</v>
      </c>
    </row>
    <row r="45" spans="1:4">
      <c r="A45" s="3"/>
      <c r="B45" s="3" t="s">
        <v>408</v>
      </c>
      <c r="C45" s="76" t="s">
        <v>361</v>
      </c>
      <c r="D45" s="76" t="s">
        <v>362</v>
      </c>
    </row>
    <row r="46" spans="1:4">
      <c r="A46" s="3"/>
      <c r="B46" s="3" t="s">
        <v>409</v>
      </c>
      <c r="C46" s="76" t="s">
        <v>344</v>
      </c>
      <c r="D46" s="76" t="s">
        <v>410</v>
      </c>
    </row>
    <row r="47" spans="1:4">
      <c r="A47" s="3"/>
      <c r="B47" s="3" t="s">
        <v>411</v>
      </c>
      <c r="C47" s="76" t="s">
        <v>348</v>
      </c>
      <c r="D47" s="76" t="s">
        <v>412</v>
      </c>
    </row>
    <row r="48" spans="1:4">
      <c r="A48" s="3"/>
      <c r="B48" s="3" t="s">
        <v>413</v>
      </c>
      <c r="C48" s="76" t="s">
        <v>348</v>
      </c>
      <c r="D48" s="76" t="s">
        <v>356</v>
      </c>
    </row>
    <row r="49" spans="1:4">
      <c r="A49" s="3"/>
      <c r="B49" s="3" t="s">
        <v>414</v>
      </c>
      <c r="C49" s="76" t="s">
        <v>344</v>
      </c>
      <c r="D49" s="76" t="s">
        <v>410</v>
      </c>
    </row>
    <row r="50" spans="1:4">
      <c r="A50" s="3"/>
      <c r="B50" s="3" t="s">
        <v>415</v>
      </c>
      <c r="C50" s="76" t="s">
        <v>416</v>
      </c>
      <c r="D50" s="76" t="s">
        <v>417</v>
      </c>
    </row>
    <row r="51" spans="1:4">
      <c r="A51" s="3"/>
      <c r="B51" s="3" t="s">
        <v>418</v>
      </c>
      <c r="C51" s="76" t="s">
        <v>348</v>
      </c>
      <c r="D51" s="76" t="s">
        <v>412</v>
      </c>
    </row>
    <row r="52" spans="1:4">
      <c r="A52" s="3"/>
      <c r="B52" s="3" t="s">
        <v>419</v>
      </c>
      <c r="C52" s="76" t="s">
        <v>344</v>
      </c>
      <c r="D52" s="76" t="s">
        <v>410</v>
      </c>
    </row>
    <row r="53" spans="1:4">
      <c r="A53" s="3"/>
      <c r="B53" s="3" t="s">
        <v>420</v>
      </c>
      <c r="C53" s="76" t="s">
        <v>348</v>
      </c>
      <c r="D53" s="76" t="s">
        <v>373</v>
      </c>
    </row>
    <row r="54" spans="1:4">
      <c r="A54" s="3"/>
      <c r="B54" s="3" t="s">
        <v>421</v>
      </c>
      <c r="C54" s="76" t="s">
        <v>347</v>
      </c>
      <c r="D54" s="76" t="s">
        <v>348</v>
      </c>
    </row>
    <row r="55" spans="1:4">
      <c r="A55" s="3"/>
      <c r="B55" s="3" t="s">
        <v>422</v>
      </c>
      <c r="C55" s="76" t="s">
        <v>423</v>
      </c>
      <c r="D55" s="76" t="s">
        <v>423</v>
      </c>
    </row>
    <row r="56" spans="1:4">
      <c r="A56" s="3"/>
      <c r="B56" s="3" t="s">
        <v>424</v>
      </c>
      <c r="C56" s="76" t="s">
        <v>348</v>
      </c>
      <c r="D56" s="76" t="s">
        <v>423</v>
      </c>
    </row>
    <row r="57" spans="1:4">
      <c r="A57" s="3"/>
      <c r="B57" s="3" t="s">
        <v>425</v>
      </c>
      <c r="C57" s="76" t="s">
        <v>423</v>
      </c>
      <c r="D57" s="76" t="s">
        <v>362</v>
      </c>
    </row>
    <row r="58" spans="1:4">
      <c r="A58" s="3"/>
      <c r="B58" s="3" t="s">
        <v>426</v>
      </c>
      <c r="C58" s="76" t="s">
        <v>371</v>
      </c>
      <c r="D58" s="76" t="s">
        <v>417</v>
      </c>
    </row>
    <row r="59" spans="1:4">
      <c r="A59" s="3"/>
      <c r="B59" s="3"/>
      <c r="C59" s="76"/>
      <c r="D59" s="76"/>
    </row>
    <row r="60" spans="1:4">
      <c r="A60" s="584" t="s">
        <v>427</v>
      </c>
      <c r="B60" s="585"/>
      <c r="C60" s="585"/>
      <c r="D60" s="586"/>
    </row>
    <row r="61" spans="1:4">
      <c r="A61" s="3"/>
      <c r="B61" s="3" t="s">
        <v>428</v>
      </c>
      <c r="C61" s="76" t="s">
        <v>378</v>
      </c>
      <c r="D61" s="76" t="s">
        <v>353</v>
      </c>
    </row>
    <row r="62" spans="1:4">
      <c r="A62" s="3"/>
      <c r="B62" s="3" t="s">
        <v>429</v>
      </c>
      <c r="C62" s="76" t="s">
        <v>353</v>
      </c>
      <c r="D62" s="76" t="s">
        <v>430</v>
      </c>
    </row>
    <row r="63" spans="1:4">
      <c r="A63" s="3"/>
      <c r="B63" s="3" t="s">
        <v>431</v>
      </c>
      <c r="C63" s="76" t="s">
        <v>432</v>
      </c>
      <c r="D63" s="76" t="s">
        <v>353</v>
      </c>
    </row>
    <row r="64" spans="1:4">
      <c r="A64" s="3"/>
      <c r="B64" s="3" t="s">
        <v>433</v>
      </c>
      <c r="C64" s="76" t="s">
        <v>378</v>
      </c>
      <c r="D64" s="76" t="s">
        <v>353</v>
      </c>
    </row>
    <row r="65" spans="1:4">
      <c r="A65" s="3"/>
      <c r="B65" s="3" t="s">
        <v>434</v>
      </c>
      <c r="C65" s="76" t="s">
        <v>435</v>
      </c>
      <c r="D65" s="76" t="s">
        <v>423</v>
      </c>
    </row>
    <row r="66" spans="1:4">
      <c r="A66" s="3"/>
      <c r="B66" s="3" t="s">
        <v>436</v>
      </c>
      <c r="C66" s="76" t="s">
        <v>437</v>
      </c>
      <c r="D66" s="76" t="s">
        <v>438</v>
      </c>
    </row>
    <row r="67" spans="1:4">
      <c r="A67" s="3"/>
      <c r="B67" s="3" t="s">
        <v>439</v>
      </c>
      <c r="C67" s="76" t="s">
        <v>378</v>
      </c>
      <c r="D67" s="76" t="s">
        <v>378</v>
      </c>
    </row>
    <row r="68" spans="1:4">
      <c r="A68" s="3"/>
      <c r="B68" s="3" t="s">
        <v>440</v>
      </c>
      <c r="C68" s="76" t="s">
        <v>437</v>
      </c>
      <c r="D68" s="76" t="s">
        <v>354</v>
      </c>
    </row>
    <row r="69" spans="1:4">
      <c r="A69" s="3"/>
      <c r="B69" s="3" t="s">
        <v>441</v>
      </c>
      <c r="C69" s="76" t="s">
        <v>442</v>
      </c>
      <c r="D69" s="76" t="s">
        <v>376</v>
      </c>
    </row>
    <row r="70" spans="1:4">
      <c r="A70" s="3"/>
      <c r="B70" s="3" t="s">
        <v>443</v>
      </c>
      <c r="C70" s="76" t="s">
        <v>444</v>
      </c>
      <c r="D70" s="76" t="s">
        <v>442</v>
      </c>
    </row>
    <row r="71" spans="1:4">
      <c r="A71" s="3"/>
      <c r="B71" s="3" t="s">
        <v>445</v>
      </c>
      <c r="C71" s="76" t="s">
        <v>444</v>
      </c>
      <c r="D71" s="76" t="s">
        <v>446</v>
      </c>
    </row>
    <row r="72" spans="1:4">
      <c r="A72" s="3"/>
      <c r="B72" s="3" t="s">
        <v>447</v>
      </c>
      <c r="C72" s="76" t="s">
        <v>432</v>
      </c>
      <c r="D72" s="76" t="s">
        <v>391</v>
      </c>
    </row>
    <row r="73" spans="1:4">
      <c r="A73" s="3"/>
      <c r="B73" s="3" t="s">
        <v>448</v>
      </c>
      <c r="C73" s="76" t="s">
        <v>432</v>
      </c>
      <c r="D73" s="76" t="s">
        <v>391</v>
      </c>
    </row>
    <row r="74" spans="1:4">
      <c r="A74" s="3"/>
      <c r="B74" s="3" t="s">
        <v>449</v>
      </c>
      <c r="C74" s="76" t="s">
        <v>432</v>
      </c>
      <c r="D74" s="76" t="s">
        <v>391</v>
      </c>
    </row>
    <row r="75" spans="1:4">
      <c r="A75" s="3"/>
      <c r="B75" s="3" t="s">
        <v>450</v>
      </c>
      <c r="C75" s="76" t="s">
        <v>444</v>
      </c>
      <c r="D75" s="76" t="s">
        <v>451</v>
      </c>
    </row>
    <row r="76" spans="1:4">
      <c r="A76" s="3"/>
      <c r="B76" s="3" t="s">
        <v>452</v>
      </c>
      <c r="C76" s="76" t="s">
        <v>344</v>
      </c>
      <c r="D76" s="76" t="s">
        <v>453</v>
      </c>
    </row>
    <row r="77" spans="1:4">
      <c r="A77" s="3"/>
      <c r="B77" s="3" t="s">
        <v>454</v>
      </c>
      <c r="C77" s="76" t="s">
        <v>455</v>
      </c>
      <c r="D77" s="76" t="s">
        <v>354</v>
      </c>
    </row>
    <row r="78" spans="1:4">
      <c r="A78" s="3"/>
      <c r="B78" s="3" t="s">
        <v>456</v>
      </c>
      <c r="C78" s="76" t="s">
        <v>437</v>
      </c>
      <c r="D78" s="76" t="s">
        <v>353</v>
      </c>
    </row>
    <row r="79" spans="1:4">
      <c r="A79" s="3"/>
      <c r="B79" s="3" t="s">
        <v>457</v>
      </c>
      <c r="C79" s="76" t="s">
        <v>432</v>
      </c>
      <c r="D79" s="76" t="s">
        <v>373</v>
      </c>
    </row>
    <row r="80" spans="1:4">
      <c r="A80" s="3"/>
      <c r="B80" s="3" t="s">
        <v>458</v>
      </c>
      <c r="C80" s="76" t="s">
        <v>373</v>
      </c>
      <c r="D80" s="76" t="s">
        <v>373</v>
      </c>
    </row>
    <row r="81" spans="1:4">
      <c r="A81" s="3"/>
      <c r="B81" s="3" t="s">
        <v>459</v>
      </c>
      <c r="C81" s="76" t="s">
        <v>366</v>
      </c>
      <c r="D81" s="76" t="s">
        <v>366</v>
      </c>
    </row>
    <row r="82" spans="1:4">
      <c r="A82" s="3"/>
      <c r="B82" s="3" t="s">
        <v>460</v>
      </c>
      <c r="C82" s="76" t="s">
        <v>437</v>
      </c>
      <c r="D82" s="76" t="s">
        <v>461</v>
      </c>
    </row>
    <row r="83" spans="1:4">
      <c r="A83" s="3"/>
      <c r="B83" s="3" t="s">
        <v>462</v>
      </c>
      <c r="C83" s="76" t="s">
        <v>366</v>
      </c>
      <c r="D83" s="76" t="s">
        <v>463</v>
      </c>
    </row>
    <row r="84" spans="1:4">
      <c r="A84" s="3"/>
      <c r="B84" s="3" t="s">
        <v>464</v>
      </c>
      <c r="C84" s="76" t="s">
        <v>465</v>
      </c>
      <c r="D84" s="76" t="s">
        <v>461</v>
      </c>
    </row>
    <row r="85" spans="1:4">
      <c r="A85" s="3"/>
      <c r="B85" s="3" t="s">
        <v>466</v>
      </c>
      <c r="C85" s="76" t="s">
        <v>373</v>
      </c>
      <c r="D85" s="76" t="s">
        <v>373</v>
      </c>
    </row>
    <row r="86" spans="1:4">
      <c r="A86" s="3"/>
      <c r="B86" s="3" t="s">
        <v>467</v>
      </c>
      <c r="C86" s="76" t="s">
        <v>432</v>
      </c>
      <c r="D86" s="76" t="s">
        <v>353</v>
      </c>
    </row>
    <row r="87" spans="1:4">
      <c r="A87" s="3"/>
      <c r="B87" s="3" t="s">
        <v>468</v>
      </c>
      <c r="C87" s="76" t="s">
        <v>455</v>
      </c>
      <c r="D87" s="76" t="s">
        <v>469</v>
      </c>
    </row>
    <row r="88" spans="1:4">
      <c r="A88" s="3"/>
      <c r="B88" s="3" t="s">
        <v>470</v>
      </c>
      <c r="C88" s="76" t="s">
        <v>437</v>
      </c>
      <c r="D88" s="76" t="s">
        <v>438</v>
      </c>
    </row>
    <row r="89" spans="1:4">
      <c r="A89" s="3"/>
      <c r="B89" s="3" t="s">
        <v>471</v>
      </c>
      <c r="C89" s="76" t="s">
        <v>437</v>
      </c>
      <c r="D89" s="76" t="s">
        <v>416</v>
      </c>
    </row>
    <row r="90" spans="1:4">
      <c r="A90" s="3"/>
      <c r="B90" s="3" t="s">
        <v>472</v>
      </c>
      <c r="C90" s="76" t="s">
        <v>437</v>
      </c>
      <c r="D90" s="76" t="s">
        <v>473</v>
      </c>
    </row>
    <row r="91" spans="1:4">
      <c r="A91" s="3"/>
      <c r="B91" s="3" t="s">
        <v>474</v>
      </c>
      <c r="C91" s="76" t="s">
        <v>378</v>
      </c>
      <c r="D91" s="76" t="s">
        <v>378</v>
      </c>
    </row>
    <row r="92" spans="1:4">
      <c r="A92" s="3"/>
      <c r="B92" s="3" t="s">
        <v>475</v>
      </c>
      <c r="C92" s="76" t="s">
        <v>476</v>
      </c>
      <c r="D92" s="76" t="s">
        <v>469</v>
      </c>
    </row>
    <row r="93" spans="1:4">
      <c r="A93" s="3"/>
      <c r="B93" s="3" t="s">
        <v>477</v>
      </c>
      <c r="C93" s="76" t="s">
        <v>478</v>
      </c>
      <c r="D93" s="76" t="s">
        <v>461</v>
      </c>
    </row>
    <row r="94" spans="1:4">
      <c r="A94" s="3"/>
      <c r="B94" s="3" t="s">
        <v>479</v>
      </c>
      <c r="C94" s="76" t="s">
        <v>373</v>
      </c>
      <c r="D94" s="76" t="s">
        <v>373</v>
      </c>
    </row>
    <row r="95" spans="1:4">
      <c r="A95" s="3"/>
      <c r="B95" s="3" t="s">
        <v>480</v>
      </c>
      <c r="C95" s="76" t="s">
        <v>432</v>
      </c>
      <c r="D95" s="76" t="s">
        <v>416</v>
      </c>
    </row>
    <row r="96" spans="1:4">
      <c r="A96" s="3"/>
      <c r="B96" s="3" t="s">
        <v>481</v>
      </c>
      <c r="C96" s="76" t="s">
        <v>476</v>
      </c>
      <c r="D96" s="76" t="s">
        <v>469</v>
      </c>
    </row>
    <row r="97" spans="1:4">
      <c r="A97" s="3"/>
      <c r="B97" s="3" t="s">
        <v>482</v>
      </c>
      <c r="C97" s="76" t="s">
        <v>366</v>
      </c>
      <c r="D97" s="76" t="s">
        <v>483</v>
      </c>
    </row>
    <row r="98" spans="1:4">
      <c r="A98" s="3"/>
      <c r="B98" s="3" t="s">
        <v>484</v>
      </c>
      <c r="C98" s="76" t="s">
        <v>455</v>
      </c>
      <c r="D98" s="76" t="s">
        <v>469</v>
      </c>
    </row>
    <row r="99" spans="1:4">
      <c r="A99" s="3"/>
      <c r="B99" s="3" t="s">
        <v>485</v>
      </c>
      <c r="C99" s="76" t="s">
        <v>432</v>
      </c>
      <c r="D99" s="76" t="s">
        <v>353</v>
      </c>
    </row>
    <row r="100" spans="1:4">
      <c r="A100" s="3"/>
      <c r="B100" s="3" t="s">
        <v>486</v>
      </c>
      <c r="C100" s="76" t="s">
        <v>432</v>
      </c>
      <c r="D100" s="76" t="s">
        <v>354</v>
      </c>
    </row>
    <row r="101" spans="1:4">
      <c r="A101" s="3"/>
      <c r="B101" s="3" t="s">
        <v>487</v>
      </c>
      <c r="C101" s="76" t="s">
        <v>435</v>
      </c>
      <c r="D101" s="76" t="s">
        <v>423</v>
      </c>
    </row>
    <row r="102" spans="1:4">
      <c r="A102" s="3"/>
      <c r="B102" s="3" t="s">
        <v>488</v>
      </c>
      <c r="C102" s="76" t="s">
        <v>435</v>
      </c>
      <c r="D102" s="76" t="s">
        <v>423</v>
      </c>
    </row>
    <row r="103" spans="1:4">
      <c r="A103" s="3"/>
      <c r="B103" s="3" t="s">
        <v>489</v>
      </c>
      <c r="C103" s="76" t="s">
        <v>435</v>
      </c>
      <c r="D103" s="76" t="s">
        <v>490</v>
      </c>
    </row>
    <row r="104" spans="1:4">
      <c r="A104" s="3"/>
      <c r="B104" s="3" t="s">
        <v>491</v>
      </c>
      <c r="C104" s="76" t="s">
        <v>353</v>
      </c>
      <c r="D104" s="76" t="s">
        <v>354</v>
      </c>
    </row>
    <row r="105" spans="1:4">
      <c r="A105" s="3"/>
      <c r="B105" s="3" t="s">
        <v>492</v>
      </c>
      <c r="C105" s="76" t="s">
        <v>437</v>
      </c>
      <c r="D105" s="76" t="s">
        <v>483</v>
      </c>
    </row>
    <row r="106" spans="1:4">
      <c r="A106" s="3"/>
      <c r="B106" s="6"/>
      <c r="C106" s="76"/>
      <c r="D106" s="76"/>
    </row>
    <row r="107" spans="1:4">
      <c r="A107" s="584" t="s">
        <v>493</v>
      </c>
      <c r="B107" s="585"/>
      <c r="C107" s="585"/>
      <c r="D107" s="586"/>
    </row>
    <row r="108" spans="1:4">
      <c r="A108" s="3"/>
      <c r="B108" s="3" t="s">
        <v>494</v>
      </c>
      <c r="C108" s="76" t="s">
        <v>376</v>
      </c>
      <c r="D108" s="76" t="s">
        <v>442</v>
      </c>
    </row>
    <row r="109" spans="1:4">
      <c r="A109" s="3"/>
      <c r="B109" s="3" t="s">
        <v>495</v>
      </c>
      <c r="C109" s="76" t="s">
        <v>496</v>
      </c>
      <c r="D109" s="76" t="s">
        <v>417</v>
      </c>
    </row>
    <row r="110" spans="1:4">
      <c r="A110" s="3"/>
      <c r="B110" s="3" t="s">
        <v>497</v>
      </c>
      <c r="C110" s="76" t="s">
        <v>498</v>
      </c>
      <c r="D110" s="76" t="s">
        <v>432</v>
      </c>
    </row>
    <row r="111" spans="1:4">
      <c r="A111" s="3"/>
      <c r="B111" s="3" t="s">
        <v>499</v>
      </c>
      <c r="C111" s="76" t="s">
        <v>423</v>
      </c>
      <c r="D111" s="76" t="s">
        <v>400</v>
      </c>
    </row>
    <row r="112" spans="1:4">
      <c r="A112" s="3"/>
      <c r="B112" s="3" t="s">
        <v>500</v>
      </c>
      <c r="C112" s="76" t="s">
        <v>376</v>
      </c>
      <c r="D112" s="76" t="s">
        <v>373</v>
      </c>
    </row>
    <row r="113" spans="1:4">
      <c r="A113" s="3"/>
      <c r="B113" s="3" t="s">
        <v>501</v>
      </c>
      <c r="C113" s="76" t="s">
        <v>502</v>
      </c>
      <c r="D113" s="76" t="s">
        <v>373</v>
      </c>
    </row>
    <row r="114" spans="1:4">
      <c r="A114" s="3"/>
      <c r="B114" s="3" t="s">
        <v>503</v>
      </c>
      <c r="C114" s="76" t="s">
        <v>504</v>
      </c>
      <c r="D114" s="76" t="s">
        <v>504</v>
      </c>
    </row>
    <row r="115" spans="1:4">
      <c r="A115" s="3"/>
      <c r="B115" s="3" t="s">
        <v>505</v>
      </c>
      <c r="C115" s="76" t="s">
        <v>437</v>
      </c>
      <c r="D115" s="76" t="s">
        <v>432</v>
      </c>
    </row>
    <row r="116" spans="1:4">
      <c r="A116" s="3"/>
      <c r="B116" s="3" t="s">
        <v>506</v>
      </c>
      <c r="C116" s="76" t="s">
        <v>423</v>
      </c>
      <c r="D116" s="76" t="s">
        <v>507</v>
      </c>
    </row>
    <row r="117" spans="1:4">
      <c r="A117" s="3"/>
      <c r="B117" s="3" t="s">
        <v>508</v>
      </c>
      <c r="C117" s="76" t="s">
        <v>504</v>
      </c>
      <c r="D117" s="76" t="s">
        <v>509</v>
      </c>
    </row>
    <row r="118" spans="1:4">
      <c r="A118" s="3"/>
      <c r="B118" s="3" t="s">
        <v>510</v>
      </c>
      <c r="C118" s="76" t="s">
        <v>504</v>
      </c>
      <c r="D118" s="76" t="s">
        <v>504</v>
      </c>
    </row>
    <row r="119" spans="1:4">
      <c r="A119" s="3"/>
      <c r="B119" s="3" t="s">
        <v>511</v>
      </c>
      <c r="C119" s="76" t="s">
        <v>437</v>
      </c>
      <c r="D119" s="76" t="s">
        <v>416</v>
      </c>
    </row>
    <row r="120" spans="1:4">
      <c r="A120" s="3"/>
      <c r="B120" s="3" t="s">
        <v>512</v>
      </c>
      <c r="C120" s="76" t="s">
        <v>437</v>
      </c>
      <c r="D120" s="76" t="s">
        <v>513</v>
      </c>
    </row>
    <row r="121" spans="1:4">
      <c r="A121" s="3"/>
      <c r="B121" s="3" t="s">
        <v>514</v>
      </c>
      <c r="C121" s="76" t="s">
        <v>504</v>
      </c>
      <c r="D121" s="76" t="s">
        <v>430</v>
      </c>
    </row>
    <row r="122" spans="1:4">
      <c r="A122" s="3"/>
      <c r="B122" s="3" t="s">
        <v>515</v>
      </c>
      <c r="C122" s="76" t="s">
        <v>516</v>
      </c>
      <c r="D122" s="76" t="s">
        <v>516</v>
      </c>
    </row>
    <row r="123" spans="1:4">
      <c r="A123" s="3"/>
      <c r="B123" s="3" t="s">
        <v>517</v>
      </c>
      <c r="C123" s="76" t="s">
        <v>518</v>
      </c>
      <c r="D123" s="76" t="s">
        <v>416</v>
      </c>
    </row>
    <row r="124" spans="1:4">
      <c r="A124" s="3"/>
      <c r="B124" s="3" t="s">
        <v>519</v>
      </c>
      <c r="C124" s="76" t="s">
        <v>376</v>
      </c>
      <c r="D124" s="76" t="s">
        <v>520</v>
      </c>
    </row>
    <row r="125" spans="1:4">
      <c r="A125" s="3"/>
      <c r="B125" s="3" t="s">
        <v>521</v>
      </c>
      <c r="C125" s="76" t="s">
        <v>522</v>
      </c>
      <c r="D125" s="76" t="s">
        <v>513</v>
      </c>
    </row>
    <row r="126" spans="1:4">
      <c r="A126" s="3"/>
      <c r="B126" s="3" t="s">
        <v>523</v>
      </c>
      <c r="C126" s="76" t="s">
        <v>518</v>
      </c>
      <c r="D126" s="76" t="s">
        <v>373</v>
      </c>
    </row>
    <row r="127" spans="1:4">
      <c r="A127" s="3"/>
      <c r="B127" s="3" t="s">
        <v>524</v>
      </c>
      <c r="C127" s="76" t="s">
        <v>504</v>
      </c>
      <c r="D127" s="76" t="s">
        <v>373</v>
      </c>
    </row>
    <row r="128" spans="1:4">
      <c r="A128" s="3"/>
      <c r="B128" s="3" t="s">
        <v>525</v>
      </c>
      <c r="C128" s="76" t="s">
        <v>432</v>
      </c>
      <c r="D128" s="76" t="s">
        <v>513</v>
      </c>
    </row>
    <row r="129" spans="1:4">
      <c r="A129" s="3"/>
      <c r="B129" s="3" t="s">
        <v>526</v>
      </c>
      <c r="C129" s="76" t="s">
        <v>432</v>
      </c>
      <c r="D129" s="76" t="s">
        <v>373</v>
      </c>
    </row>
    <row r="130" spans="1:4">
      <c r="A130" s="3"/>
      <c r="B130" s="3" t="s">
        <v>527</v>
      </c>
      <c r="C130" s="76" t="s">
        <v>376</v>
      </c>
      <c r="D130" s="76" t="s">
        <v>400</v>
      </c>
    </row>
    <row r="131" spans="1:4">
      <c r="A131" s="3"/>
      <c r="B131" s="3" t="s">
        <v>528</v>
      </c>
      <c r="C131" s="76" t="s">
        <v>376</v>
      </c>
      <c r="D131" s="76" t="s">
        <v>400</v>
      </c>
    </row>
    <row r="132" spans="1:4">
      <c r="A132" s="3"/>
      <c r="B132" s="3" t="s">
        <v>529</v>
      </c>
      <c r="C132" s="76" t="s">
        <v>437</v>
      </c>
      <c r="D132" s="76" t="s">
        <v>400</v>
      </c>
    </row>
    <row r="133" spans="1:4">
      <c r="A133" s="3"/>
      <c r="B133" s="3" t="s">
        <v>530</v>
      </c>
      <c r="C133" s="76" t="s">
        <v>498</v>
      </c>
      <c r="D133" s="76" t="s">
        <v>432</v>
      </c>
    </row>
    <row r="134" spans="1:4">
      <c r="A134" s="3"/>
      <c r="B134" s="3" t="s">
        <v>531</v>
      </c>
      <c r="C134" s="76" t="s">
        <v>376</v>
      </c>
      <c r="D134" s="76" t="s">
        <v>400</v>
      </c>
    </row>
    <row r="135" spans="1:4">
      <c r="A135" s="3"/>
      <c r="B135" s="3" t="s">
        <v>532</v>
      </c>
      <c r="C135" s="76" t="s">
        <v>533</v>
      </c>
      <c r="D135" s="76" t="s">
        <v>395</v>
      </c>
    </row>
    <row r="136" spans="1:4">
      <c r="A136" s="3"/>
      <c r="B136" s="3" t="s">
        <v>534</v>
      </c>
      <c r="C136" s="76" t="s">
        <v>535</v>
      </c>
      <c r="D136" s="76" t="s">
        <v>498</v>
      </c>
    </row>
    <row r="137" spans="1:4">
      <c r="A137" s="3"/>
      <c r="B137" s="3" t="s">
        <v>536</v>
      </c>
      <c r="C137" s="76" t="s">
        <v>437</v>
      </c>
      <c r="D137" s="76" t="s">
        <v>520</v>
      </c>
    </row>
    <row r="138" spans="1:4">
      <c r="A138" s="3"/>
      <c r="B138" s="3"/>
      <c r="C138" s="76"/>
      <c r="D138" s="76"/>
    </row>
    <row r="139" spans="1:4">
      <c r="A139" s="584" t="s">
        <v>537</v>
      </c>
      <c r="B139" s="585"/>
      <c r="C139" s="585"/>
      <c r="D139" s="586"/>
    </row>
    <row r="140" spans="1:4">
      <c r="A140" s="7"/>
      <c r="B140" s="3" t="s">
        <v>538</v>
      </c>
      <c r="C140" s="76" t="s">
        <v>442</v>
      </c>
      <c r="D140" s="76" t="s">
        <v>446</v>
      </c>
    </row>
    <row r="141" spans="1:4">
      <c r="A141" s="3"/>
      <c r="B141" s="3" t="s">
        <v>539</v>
      </c>
      <c r="C141" s="76" t="s">
        <v>540</v>
      </c>
      <c r="D141" s="76" t="s">
        <v>373</v>
      </c>
    </row>
    <row r="142" spans="1:4">
      <c r="A142" s="3"/>
      <c r="B142" s="3"/>
      <c r="C142" s="76"/>
      <c r="D142" s="76"/>
    </row>
    <row r="143" spans="1:4">
      <c r="A143" s="584" t="s">
        <v>541</v>
      </c>
      <c r="B143" s="585"/>
      <c r="C143" s="585"/>
      <c r="D143" s="586"/>
    </row>
    <row r="144" spans="1:4">
      <c r="A144" s="3"/>
      <c r="B144" s="3" t="s">
        <v>542</v>
      </c>
      <c r="C144" s="76" t="s">
        <v>504</v>
      </c>
      <c r="D144" s="76" t="s">
        <v>513</v>
      </c>
    </row>
    <row r="145" spans="1:4">
      <c r="A145" s="3"/>
      <c r="B145" s="3" t="s">
        <v>543</v>
      </c>
      <c r="C145" s="76" t="s">
        <v>347</v>
      </c>
      <c r="D145" s="76" t="s">
        <v>348</v>
      </c>
    </row>
    <row r="146" spans="1:4">
      <c r="A146" s="3"/>
      <c r="B146" s="3" t="s">
        <v>544</v>
      </c>
      <c r="C146" s="76" t="s">
        <v>347</v>
      </c>
      <c r="D146" s="76" t="s">
        <v>348</v>
      </c>
    </row>
    <row r="147" spans="1:4">
      <c r="A147" s="3"/>
      <c r="B147" s="3" t="s">
        <v>545</v>
      </c>
      <c r="C147" s="76" t="s">
        <v>522</v>
      </c>
      <c r="D147" s="76" t="s">
        <v>502</v>
      </c>
    </row>
    <row r="148" spans="1:4">
      <c r="A148" s="3"/>
      <c r="B148" s="3" t="s">
        <v>546</v>
      </c>
      <c r="C148" s="76" t="s">
        <v>504</v>
      </c>
      <c r="D148" s="76" t="s">
        <v>416</v>
      </c>
    </row>
    <row r="149" spans="1:4">
      <c r="A149" s="3"/>
      <c r="B149" s="3" t="s">
        <v>547</v>
      </c>
      <c r="C149" s="76" t="s">
        <v>376</v>
      </c>
      <c r="D149" s="76" t="s">
        <v>548</v>
      </c>
    </row>
    <row r="150" spans="1:4">
      <c r="A150" s="3"/>
      <c r="B150" s="3" t="s">
        <v>549</v>
      </c>
      <c r="C150" s="76" t="s">
        <v>520</v>
      </c>
      <c r="D150" s="76" t="s">
        <v>417</v>
      </c>
    </row>
    <row r="151" spans="1:4">
      <c r="A151" s="3"/>
      <c r="B151" s="3" t="s">
        <v>550</v>
      </c>
      <c r="C151" s="76" t="s">
        <v>347</v>
      </c>
      <c r="D151" s="76" t="s">
        <v>348</v>
      </c>
    </row>
    <row r="152" spans="1:4">
      <c r="A152" s="3"/>
      <c r="B152" s="3" t="s">
        <v>551</v>
      </c>
      <c r="C152" s="76" t="s">
        <v>552</v>
      </c>
      <c r="D152" s="76" t="s">
        <v>378</v>
      </c>
    </row>
    <row r="153" spans="1:4">
      <c r="A153" s="3"/>
      <c r="B153" s="3" t="s">
        <v>553</v>
      </c>
      <c r="C153" s="76" t="s">
        <v>504</v>
      </c>
      <c r="D153" s="76" t="s">
        <v>446</v>
      </c>
    </row>
    <row r="154" spans="1:4">
      <c r="A154" s="3"/>
      <c r="B154" s="3" t="s">
        <v>554</v>
      </c>
      <c r="C154" s="76" t="s">
        <v>437</v>
      </c>
      <c r="D154" s="76" t="s">
        <v>354</v>
      </c>
    </row>
    <row r="155" spans="1:4">
      <c r="A155" s="3"/>
      <c r="B155" s="3" t="s">
        <v>555</v>
      </c>
      <c r="C155" s="76" t="s">
        <v>522</v>
      </c>
      <c r="D155" s="76" t="s">
        <v>373</v>
      </c>
    </row>
    <row r="156" spans="1:4">
      <c r="A156" s="3"/>
      <c r="B156" s="3" t="s">
        <v>556</v>
      </c>
      <c r="C156" s="76" t="s">
        <v>476</v>
      </c>
      <c r="D156" s="76" t="s">
        <v>483</v>
      </c>
    </row>
    <row r="157" spans="1:4">
      <c r="A157" s="3"/>
      <c r="B157" s="3" t="s">
        <v>557</v>
      </c>
      <c r="C157" s="76" t="s">
        <v>476</v>
      </c>
      <c r="D157" s="76" t="s">
        <v>540</v>
      </c>
    </row>
    <row r="158" spans="1:4">
      <c r="A158" s="3"/>
      <c r="B158" s="3" t="s">
        <v>558</v>
      </c>
      <c r="C158" s="76" t="s">
        <v>559</v>
      </c>
      <c r="D158" s="76" t="s">
        <v>395</v>
      </c>
    </row>
    <row r="159" spans="1:4">
      <c r="A159" s="3"/>
      <c r="B159" s="3" t="s">
        <v>560</v>
      </c>
      <c r="C159" s="76" t="s">
        <v>522</v>
      </c>
      <c r="D159" s="76" t="s">
        <v>502</v>
      </c>
    </row>
    <row r="160" spans="1:4">
      <c r="A160" s="3"/>
      <c r="B160" s="3" t="s">
        <v>561</v>
      </c>
      <c r="C160" s="76" t="s">
        <v>476</v>
      </c>
      <c r="D160" s="76" t="s">
        <v>540</v>
      </c>
    </row>
    <row r="161" spans="1:4">
      <c r="A161" s="3"/>
      <c r="B161" s="3" t="s">
        <v>562</v>
      </c>
      <c r="C161" s="76" t="s">
        <v>379</v>
      </c>
      <c r="D161" s="76" t="s">
        <v>379</v>
      </c>
    </row>
    <row r="162" spans="1:4">
      <c r="A162" s="3"/>
      <c r="B162" s="3" t="s">
        <v>563</v>
      </c>
      <c r="C162" s="76" t="s">
        <v>347</v>
      </c>
      <c r="D162" s="76" t="s">
        <v>348</v>
      </c>
    </row>
    <row r="163" spans="1:4">
      <c r="A163" s="3"/>
      <c r="B163" s="3" t="s">
        <v>564</v>
      </c>
      <c r="C163" s="76" t="s">
        <v>522</v>
      </c>
      <c r="D163" s="76" t="s">
        <v>502</v>
      </c>
    </row>
    <row r="164" spans="1:4">
      <c r="A164" s="3"/>
      <c r="B164" s="3" t="s">
        <v>565</v>
      </c>
      <c r="C164" s="76" t="s">
        <v>347</v>
      </c>
      <c r="D164" s="76" t="s">
        <v>348</v>
      </c>
    </row>
    <row r="165" spans="1:4">
      <c r="A165" s="3"/>
      <c r="B165" s="3" t="s">
        <v>566</v>
      </c>
      <c r="C165" s="76" t="s">
        <v>540</v>
      </c>
      <c r="D165" s="76" t="s">
        <v>540</v>
      </c>
    </row>
    <row r="166" spans="1:4">
      <c r="A166" s="3"/>
      <c r="B166" s="3" t="s">
        <v>567</v>
      </c>
      <c r="C166" s="76" t="s">
        <v>568</v>
      </c>
      <c r="D166" s="76" t="s">
        <v>540</v>
      </c>
    </row>
    <row r="167" spans="1:4">
      <c r="A167" s="3"/>
      <c r="B167" s="3" t="s">
        <v>569</v>
      </c>
      <c r="C167" s="76" t="s">
        <v>522</v>
      </c>
      <c r="D167" s="76" t="s">
        <v>502</v>
      </c>
    </row>
    <row r="168" spans="1:4">
      <c r="A168" s="3"/>
      <c r="B168" s="3" t="s">
        <v>570</v>
      </c>
      <c r="C168" s="76" t="s">
        <v>379</v>
      </c>
      <c r="D168" s="76" t="s">
        <v>379</v>
      </c>
    </row>
    <row r="169" spans="1:4">
      <c r="A169" s="3"/>
      <c r="B169" s="3" t="s">
        <v>571</v>
      </c>
      <c r="C169" s="76" t="s">
        <v>504</v>
      </c>
      <c r="D169" s="76" t="s">
        <v>520</v>
      </c>
    </row>
    <row r="170" spans="1:4">
      <c r="A170" s="3"/>
      <c r="B170" s="3" t="s">
        <v>572</v>
      </c>
      <c r="C170" s="76" t="s">
        <v>432</v>
      </c>
      <c r="D170" s="76" t="s">
        <v>573</v>
      </c>
    </row>
    <row r="171" spans="1:4">
      <c r="A171" s="3"/>
      <c r="B171" s="3" t="s">
        <v>574</v>
      </c>
      <c r="C171" s="76" t="s">
        <v>575</v>
      </c>
      <c r="D171" s="76" t="s">
        <v>575</v>
      </c>
    </row>
    <row r="172" spans="1:4">
      <c r="A172" s="3"/>
      <c r="B172" s="3" t="s">
        <v>576</v>
      </c>
      <c r="C172" s="76" t="s">
        <v>575</v>
      </c>
      <c r="D172" s="76" t="s">
        <v>575</v>
      </c>
    </row>
    <row r="173" spans="1:4">
      <c r="A173" s="3"/>
      <c r="B173" s="3" t="s">
        <v>577</v>
      </c>
      <c r="C173" s="76" t="s">
        <v>504</v>
      </c>
      <c r="D173" s="76" t="s">
        <v>416</v>
      </c>
    </row>
    <row r="174" spans="1:4">
      <c r="A174" s="3"/>
      <c r="B174" s="3" t="s">
        <v>578</v>
      </c>
      <c r="C174" s="76" t="s">
        <v>522</v>
      </c>
      <c r="D174" s="76" t="s">
        <v>502</v>
      </c>
    </row>
    <row r="175" spans="1:4">
      <c r="A175" s="3"/>
      <c r="B175" s="3" t="s">
        <v>579</v>
      </c>
      <c r="C175" s="76" t="s">
        <v>513</v>
      </c>
      <c r="D175" s="76" t="s">
        <v>400</v>
      </c>
    </row>
    <row r="176" spans="1:4">
      <c r="A176" s="3"/>
      <c r="B176" s="3" t="s">
        <v>580</v>
      </c>
      <c r="C176" s="76" t="s">
        <v>540</v>
      </c>
      <c r="D176" s="76" t="s">
        <v>540</v>
      </c>
    </row>
    <row r="177" spans="1:4">
      <c r="A177" s="3"/>
      <c r="B177" s="3" t="s">
        <v>581</v>
      </c>
      <c r="C177" s="76" t="s">
        <v>522</v>
      </c>
      <c r="D177" s="76" t="s">
        <v>502</v>
      </c>
    </row>
    <row r="178" spans="1:4">
      <c r="A178" s="3"/>
      <c r="B178" s="3" t="s">
        <v>582</v>
      </c>
      <c r="C178" s="76" t="s">
        <v>432</v>
      </c>
      <c r="D178" s="76" t="s">
        <v>583</v>
      </c>
    </row>
    <row r="179" spans="1:4">
      <c r="A179" s="3"/>
      <c r="B179" s="3" t="s">
        <v>584</v>
      </c>
      <c r="C179" s="76" t="s">
        <v>504</v>
      </c>
      <c r="D179" s="76" t="s">
        <v>366</v>
      </c>
    </row>
    <row r="180" spans="1:4">
      <c r="A180" s="3"/>
      <c r="B180" s="3" t="s">
        <v>585</v>
      </c>
      <c r="C180" s="76" t="s">
        <v>366</v>
      </c>
      <c r="D180" s="76" t="s">
        <v>483</v>
      </c>
    </row>
    <row r="181" spans="1:4">
      <c r="A181" s="3"/>
      <c r="B181" s="3" t="s">
        <v>586</v>
      </c>
      <c r="C181" s="76" t="s">
        <v>347</v>
      </c>
      <c r="D181" s="76" t="s">
        <v>348</v>
      </c>
    </row>
    <row r="182" spans="1:4">
      <c r="A182" s="3"/>
      <c r="B182" s="3" t="s">
        <v>587</v>
      </c>
      <c r="C182" s="76" t="s">
        <v>437</v>
      </c>
      <c r="D182" s="76" t="s">
        <v>502</v>
      </c>
    </row>
    <row r="183" spans="1:4">
      <c r="A183" s="3"/>
      <c r="B183" s="3" t="s">
        <v>588</v>
      </c>
      <c r="C183" s="76" t="s">
        <v>437</v>
      </c>
      <c r="D183" s="76" t="s">
        <v>548</v>
      </c>
    </row>
    <row r="184" spans="1:4">
      <c r="A184" s="3"/>
      <c r="B184" s="3" t="s">
        <v>589</v>
      </c>
      <c r="C184" s="76" t="s">
        <v>347</v>
      </c>
      <c r="D184" s="76" t="s">
        <v>348</v>
      </c>
    </row>
    <row r="185" spans="1:4">
      <c r="A185" s="3"/>
      <c r="B185" s="3" t="s">
        <v>590</v>
      </c>
      <c r="C185" s="76" t="s">
        <v>347</v>
      </c>
      <c r="D185" s="76" t="s">
        <v>348</v>
      </c>
    </row>
    <row r="186" spans="1:4">
      <c r="A186" s="3"/>
      <c r="B186" s="3" t="s">
        <v>591</v>
      </c>
      <c r="C186" s="76" t="s">
        <v>522</v>
      </c>
      <c r="D186" s="76" t="s">
        <v>502</v>
      </c>
    </row>
    <row r="187" spans="1:4">
      <c r="A187" s="8"/>
      <c r="B187" s="3" t="s">
        <v>592</v>
      </c>
      <c r="C187" s="76" t="s">
        <v>379</v>
      </c>
      <c r="D187" s="76" t="s">
        <v>379</v>
      </c>
    </row>
  </sheetData>
  <sheetProtection algorithmName="SHA-512" hashValue="qVGjaqbrNJym++qfOZFMXFgSfAImTzdkQn+LxSGkj4W0J2vkwCr202oOQRHRooMO0vBzuQ9nFU2GGfdx3yx6gQ==" saltValue="AJtAYJwjvbVIrqPsT+gHow==" spinCount="100000" sheet="1" objects="1" scenarios="1"/>
  <mergeCells count="7">
    <mergeCell ref="A139:D139"/>
    <mergeCell ref="A143:D143"/>
    <mergeCell ref="A1:D1"/>
    <mergeCell ref="A107:D107"/>
    <mergeCell ref="A60:D60"/>
    <mergeCell ref="A4:D4"/>
    <mergeCell ref="A3:D3"/>
  </mergeCells>
  <pageMargins left="0.25" right="0.25" top="0.75" bottom="0.75" header="0.3" footer="0.3"/>
  <pageSetup paperSize="9" scale="96" fitToHeight="0" orientation="portrait" r:id="rId1"/>
  <rowBreaks count="3" manualBreakCount="3">
    <brk id="58" max="16383" man="1"/>
    <brk id="106" max="16383" man="1"/>
    <brk id="142" max="16383" man="1"/>
  </rowBreaks>
  <ignoredErrors>
    <ignoredError sqref="C39:D58 C61:D105 C108:D137 C140:D141 C144:D188 C5:D38"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ichael LEDOLTER, MA"/>
    <f:field ref="FSCFOLIO_1_1001_FieldCurrentDate" text="03.11.2023 18:20"/>
    <f:field ref="objvalidfrom" date="" text="" edit="true"/>
    <f:field ref="objvalidto" date="" text="" edit="true"/>
    <f:field ref="FSCFOLIO_1_1001_FieldReleasedVersionDate" text=""/>
    <f:field ref="FSCFOLIO_1_1001_FieldReleasedVersionNr" text=""/>
    <f:field ref="CCAPRECONFIG_15_1001_Objektname" text="1_Natuerliche_Personen,_Projektentwicklung_oder_Herstellung_v1.3" edit="true"/>
    <f:field ref="CCAPRECONFIG_15_1001_Objektname" text="1_Natuerliche_Personen,_Projektentwicklung_oder_Herstellung_v1.3"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Concordiaplatz 2, 101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 multiline="true"/>
    <f:field ref="EIBVFGH_15_1700_FieldPartPlaintiffList" text="" multiline="true"/>
    <f:field ref="EIBVFGH_15_1700_FieldGoesOutToList" text="" multiline="true"/>
    <f:field ref="CUSTOMIZATIONRESSORTBMF_103_2800_FieldRecipientsEmailBMF" text="" multiline="true"/>
    <f:field ref="objname" text="1_Natuerliche_Personen,_Projektentwicklung_oder_Herstellung_v1.3" edit="true"/>
    <f:field ref="objsubject" text="" edit="true"/>
    <f:field ref="objcreatedby" text="LEDOLTER, Michael, MA"/>
    <f:field ref="objcreatedat" date="2023-10-30T12:01:44" text="30.10.2023 12:01:44"/>
    <f:field ref="objchangedby" text="LEDOLTER, Michael, MA"/>
    <f:field ref="objmodifiedat" date="2023-11-03T18:20:09" text="03.11.2023 18:20:09"/>
  </f:record>
  <f:display text="Allgemein">
    <f:field ref="BMFCONFIG_3000_109_BMFDocProperty" text="BMFMailEmpfänger"/>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2.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ichael LEDOLTER, MA"/>
    <f:field ref="FSCFOLIO_1_1001_FieldCurrentDate" text="30.10.2023 12:03"/>
    <f:field ref="objvalidfrom" date="" text="" edit="true"/>
    <f:field ref="objvalidto" date="" text="" edit="true"/>
    <f:field ref="FSCFOLIO_1_1001_FieldReleasedVersionDate" text=""/>
    <f:field ref="FSCFOLIO_1_1001_FieldReleasedVersionNr" text=""/>
    <f:field ref="CCAPRECONFIG_15_1001_Objektname" text="1_natuerliche_personen,_projektentwicklung_oder_herstellung_v1.2" edit="true"/>
    <f:field ref="CCAPRECONFIG_15_1001_Objektname" text="1_natuerliche_personen,_projektentwicklung_oder_herstellung_v1.2"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Concordiaplatz 2, 101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 multiline="true"/>
    <f:field ref="EIBVFGH_15_1700_FieldPartPlaintiffList" text="" multiline="true"/>
    <f:field ref="EIBVFGH_15_1700_FieldGoesOutToList" text="" multiline="true"/>
    <f:field ref="CUSTOMIZATIONRESSORTBMF_103_2800_FieldRecipientsEmailBMF" text="" multiline="true"/>
    <f:field ref="objname" text="1_natuerliche_personen,_projektentwicklung_oder_herstellung_v1.2" edit="true"/>
    <f:field ref="objsubject" text="" edit="true"/>
    <f:field ref="objcreatedby" text="LEDOLTER, Michael, MA"/>
    <f:field ref="objcreatedat" date="2023-10-30T12:01:44" text="30.10.2023 12:01:44"/>
    <f:field ref="objchangedby" text="LEDOLTER, Michael, MA"/>
    <f:field ref="objmodifiedat" date="2023-10-30T12:01:44" text="30.10.2023 12:01:44"/>
  </f:record>
  <f:display text="Allgemein">
    <f:field ref="BMFCONFIG_3000_109_BMFDocProperty" text="BMFMailEmpfänger"/>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1 Wichtige Infos, Links</vt:lpstr>
      <vt:lpstr>2 Stammdatenblatt</vt:lpstr>
      <vt:lpstr>3 Kalkulation Zusammenfassung</vt:lpstr>
      <vt:lpstr>4 Kalkulation Detail</vt:lpstr>
      <vt:lpstr>INFO Projektentwicklung</vt:lpstr>
      <vt:lpstr>INFO Herstellung</vt:lpstr>
      <vt:lpstr>Richt- u Höchstsätze</vt:lpstr>
      <vt:lpstr>Diäten</vt:lpstr>
      <vt:lpstr>'1 Wichtige Infos, Links'!Druckbereich</vt:lpstr>
      <vt:lpstr>'3 Kalkulation Zusammenfassung'!Druckbereich</vt:lpstr>
      <vt:lpstr>'INFO Projektentwicklung'!Druckbereich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2023-10-30T11:19:25Z</dcterms:modified>
  <cp:category/>
  <cp:contentStatus/>
</cp:coreProperties>
</file>

<file path=docProps/custom.xml><?xml version="1.0" encoding="utf-8"?>
<Properties xmlns="http://schemas.openxmlformats.org/officeDocument/2006/custom-properties" xmlns:vt="http://schemas.openxmlformats.org/officeDocument/2006/docPropsVTypes">
  <property name="FSC#SAPConfigSettingsSC@101.9800:FMM_ABP_NUMMER" pid="2" fmtid="{D5CDD505-2E9C-101B-9397-08002B2CF9AE}">
    <vt:lpwstr/>
  </property>
  <property name="FSC#SAPConfigSettingsSC@101.9800:FMM_ABLEHNGRUND" pid="3" fmtid="{D5CDD505-2E9C-101B-9397-08002B2CF9AE}">
    <vt:lpwstr/>
  </property>
  <property name="FSC#SAPConfigSettingsSC@101.9800:FMM_ADRESSE_ALLGEMEINES_SCHREIBEN" pid="4" fmtid="{D5CDD505-2E9C-101B-9397-08002B2CF9AE}">
    <vt:lpwstr/>
  </property>
  <property name="FSC#SAPConfigSettingsSC@101.9800:FMM_GRANTOR_ADDRESS" pid="5" fmtid="{D5CDD505-2E9C-101B-9397-08002B2CF9AE}">
    <vt:lpwstr/>
  </property>
  <property name="FSC#SAPConfigSettingsSC@101.9800:FMM_BIC_ALTERNATIV" pid="6" fmtid="{D5CDD505-2E9C-101B-9397-08002B2CF9AE}">
    <vt:lpwstr/>
  </property>
  <property name="FSC#SAPConfigSettingsSC@101.9800:FMM_IBAN_ALTERNATIV" pid="7" fmtid="{D5CDD505-2E9C-101B-9397-08002B2CF9AE}">
    <vt:lpwstr/>
  </property>
  <property name="FSC#SAPConfigSettingsSC@101.9800:FMM_CONTACT_PERSON" pid="8" fmtid="{D5CDD505-2E9C-101B-9397-08002B2CF9AE}">
    <vt:lpwstr/>
  </property>
  <property name="FSC#SAPConfigSettingsSC@101.9800:FMM_ANTRAGSBESCHREIBUNG" pid="9" fmtid="{D5CDD505-2E9C-101B-9397-08002B2CF9AE}">
    <vt:lpwstr/>
  </property>
  <property name="FSC#SAPConfigSettingsSC@101.9800:FMM_ZANTRAGDATUM" pid="10" fmtid="{D5CDD505-2E9C-101B-9397-08002B2CF9AE}">
    <vt:lpwstr/>
  </property>
  <property name="FSC#SAPConfigSettingsSC@101.9800:FMM_ANZAHL_DER_POS_ANTRAG" pid="11" fmtid="{D5CDD505-2E9C-101B-9397-08002B2CF9AE}">
    <vt:lpwstr/>
  </property>
  <property name="FSC#SAPConfigSettingsSC@101.9800:FMM_ANZAHL_DER_POS_BEWILLIGUNG" pid="12" fmtid="{D5CDD505-2E9C-101B-9397-08002B2CF9AE}">
    <vt:lpwstr/>
  </property>
  <property name="FSC#SAPConfigSettingsSC@101.9800:FMM_AUFWANDSART_ID" pid="13" fmtid="{D5CDD505-2E9C-101B-9397-08002B2CF9AE}">
    <vt:lpwstr/>
  </property>
  <property name="FSC#SAPConfigSettingsSC@101.9800:FMM_AUFWANDSART_TEXT" pid="14" fmtid="{D5CDD505-2E9C-101B-9397-08002B2CF9AE}">
    <vt:lpwstr/>
  </property>
  <property name="FSC#SAPConfigSettingsSC@101.9800:FMM_SWIFT_BIC" pid="15" fmtid="{D5CDD505-2E9C-101B-9397-08002B2CF9AE}">
    <vt:lpwstr/>
  </property>
  <property name="FSC#SAPConfigSettingsSC@101.9800:FMM_IBAN" pid="16" fmtid="{D5CDD505-2E9C-101B-9397-08002B2CF9AE}">
    <vt:lpwstr/>
  </property>
  <property name="FSC#SAPConfigSettingsSC@101.9800:FMM_BEANTRAGTER_BETRAG" pid="17" fmtid="{D5CDD505-2E9C-101B-9397-08002B2CF9AE}">
    <vt:lpwstr/>
  </property>
  <property name="FSC#SAPConfigSettingsSC@101.9800:FMM_BEANTRAGTER_BETRAG_WORT" pid="18" fmtid="{D5CDD505-2E9C-101B-9397-08002B2CF9AE}">
    <vt:lpwstr/>
  </property>
  <property name="FSC#SAPConfigSettingsSC@101.9800:FMM_BILL_DATE" pid="19" fmtid="{D5CDD505-2E9C-101B-9397-08002B2CF9AE}">
    <vt:lpwstr/>
  </property>
  <property name="FSC#SAPConfigSettingsSC@101.9800:FMM_DATUM_DES_ANSUCHENS" pid="20" fmtid="{D5CDD505-2E9C-101B-9397-08002B2CF9AE}">
    <vt:lpwstr/>
  </property>
  <property name="FSC#SAPConfigSettingsSC@101.9800:FMM_ERGEBNIS_DER_ANTRAGSPRUEFUNG" pid="21" fmtid="{D5CDD505-2E9C-101B-9397-08002B2CF9AE}">
    <vt:lpwstr/>
  </property>
  <property name="FSC#SAPConfigSettingsSC@101.9800:FMM_ERSTELLUNGSDATUM_PLUS_35T" pid="22" fmtid="{D5CDD505-2E9C-101B-9397-08002B2CF9AE}">
    <vt:lpwstr/>
  </property>
  <property name="FSC#SAPConfigSettingsSC@101.9800:FMM_EXT_KEY" pid="23" fmtid="{D5CDD505-2E9C-101B-9397-08002B2CF9AE}">
    <vt:lpwstr/>
  </property>
  <property name="FSC#SAPConfigSettingsSC@101.9800:FMM_VORGESCHLAGENER_BETRAG" pid="24" fmtid="{D5CDD505-2E9C-101B-9397-08002B2CF9AE}">
    <vt:lpwstr/>
  </property>
  <property name="FSC#SAPConfigSettingsSC@101.9800:FMM_GRANTOR" pid="25" fmtid="{D5CDD505-2E9C-101B-9397-08002B2CF9AE}">
    <vt:lpwstr/>
  </property>
  <property name="FSC#SAPConfigSettingsSC@101.9800:FMM_GRM_VAL_TO" pid="26" fmtid="{D5CDD505-2E9C-101B-9397-08002B2CF9AE}">
    <vt:lpwstr/>
  </property>
  <property name="FSC#SAPConfigSettingsSC@101.9800:FMM_GRM_VAL_FROM" pid="27" fmtid="{D5CDD505-2E9C-101B-9397-08002B2CF9AE}">
    <vt:lpwstr/>
  </property>
  <property name="FSC#SAPConfigSettingsSC@101.9800:FMM_FREITEXT_ALLGEMEINES_SCHREIBEN" pid="28" fmtid="{D5CDD505-2E9C-101B-9397-08002B2CF9AE}">
    <vt:lpwstr/>
  </property>
  <property name="FSC#SAPConfigSettingsSC@101.9800:FMM_GESAMTBETRAG" pid="29" fmtid="{D5CDD505-2E9C-101B-9397-08002B2CF9AE}">
    <vt:lpwstr/>
  </property>
  <property name="FSC#SAPConfigSettingsSC@101.9800:FMM_GESAMTBETRAG_WORT" pid="30" fmtid="{D5CDD505-2E9C-101B-9397-08002B2CF9AE}">
    <vt:lpwstr/>
  </property>
  <property name="FSC#SAPConfigSettingsSC@101.9800:FMM_GESAMTPROJEKTSUMME" pid="31" fmtid="{D5CDD505-2E9C-101B-9397-08002B2CF9AE}">
    <vt:lpwstr/>
  </property>
  <property name="FSC#SAPConfigSettingsSC@101.9800:FMM_GESAMTPROJEKTSUMME_WORT" pid="32" fmtid="{D5CDD505-2E9C-101B-9397-08002B2CF9AE}">
    <vt:lpwstr/>
  </property>
  <property name="FSC#SAPConfigSettingsSC@101.9800:FMM_GESCHAEFTSZAHL" pid="33" fmtid="{D5CDD505-2E9C-101B-9397-08002B2CF9AE}">
    <vt:lpwstr/>
  </property>
  <property name="FSC#SAPConfigSettingsSC@101.9800:FMM_GRANTOR_ID" pid="34" fmtid="{D5CDD505-2E9C-101B-9397-08002B2CF9AE}">
    <vt:lpwstr/>
  </property>
  <property name="FSC#SAPConfigSettingsSC@101.9800:FMM_MITTELBINDUNG" pid="35" fmtid="{D5CDD505-2E9C-101B-9397-08002B2CF9AE}">
    <vt:lpwstr/>
  </property>
  <property name="FSC#SAPConfigSettingsSC@101.9800:FMM_MITTELVORBINDUNG" pid="36" fmtid="{D5CDD505-2E9C-101B-9397-08002B2CF9AE}">
    <vt:lpwstr/>
  </property>
  <property name="FSC#SAPConfigSettingsSC@101.9800:FMM_1_NACHTRAG" pid="37" fmtid="{D5CDD505-2E9C-101B-9397-08002B2CF9AE}">
    <vt:lpwstr/>
  </property>
  <property name="FSC#SAPConfigSettingsSC@101.9800:FMM_2_NACHTRAG" pid="38" fmtid="{D5CDD505-2E9C-101B-9397-08002B2CF9AE}">
    <vt:lpwstr/>
  </property>
  <property name="FSC#SAPConfigSettingsSC@101.9800:FMM_VERTRAG_FOERDERBARE_KOSTEN" pid="39" fmtid="{D5CDD505-2E9C-101B-9397-08002B2CF9AE}">
    <vt:lpwstr/>
  </property>
  <property name="FSC#SAPConfigSettingsSC@101.9800:FMM_VERTRAG_NICHT_FOERDERBARE_KOSTEN" pid="40" fmtid="{D5CDD505-2E9C-101B-9397-08002B2CF9AE}">
    <vt:lpwstr/>
  </property>
  <property name="FSC#SAPConfigSettingsSC@101.9800:FMM_SERVICE_ORG_TEXT" pid="41" fmtid="{D5CDD505-2E9C-101B-9397-08002B2CF9AE}">
    <vt:lpwstr/>
  </property>
  <property name="FSC#SAPConfigSettingsSC@101.9800:FMM_SERVICE_ORG_ID" pid="42" fmtid="{D5CDD505-2E9C-101B-9397-08002B2CF9AE}">
    <vt:lpwstr/>
  </property>
  <property name="FSC#SAPConfigSettingsSC@101.9800:FMM_SERVICE_ORG_SHORT" pid="43" fmtid="{D5CDD505-2E9C-101B-9397-08002B2CF9AE}">
    <vt:lpwstr/>
  </property>
  <property name="FSC#SAPConfigSettingsSC@101.9800:FMM_POSITIONS" pid="44" fmtid="{D5CDD505-2E9C-101B-9397-08002B2CF9AE}">
    <vt:lpwstr/>
  </property>
  <property name="FSC#SAPConfigSettingsSC@101.9800:FMM_POSITIONS_AGREEMENT" pid="45" fmtid="{D5CDD505-2E9C-101B-9397-08002B2CF9AE}">
    <vt:lpwstr/>
  </property>
  <property name="FSC#SAPConfigSettingsSC@101.9800:FMM_POSITIONS_APPLICATION" pid="46" fmtid="{D5CDD505-2E9C-101B-9397-08002B2CF9AE}">
    <vt:lpwstr/>
  </property>
  <property name="FSC#SAPConfigSettingsSC@101.9800:FMM_PROGRAM_ID" pid="47" fmtid="{D5CDD505-2E9C-101B-9397-08002B2CF9AE}">
    <vt:lpwstr/>
  </property>
  <property name="FSC#SAPConfigSettingsSC@101.9800:FMM_PROGRAM_NAME" pid="48" fmtid="{D5CDD505-2E9C-101B-9397-08002B2CF9AE}">
    <vt:lpwstr/>
  </property>
  <property name="FSC#SAPConfigSettingsSC@101.9800:FMM_VERTRAG_PROJEKTBESCHREIBUNG" pid="49" fmtid="{D5CDD505-2E9C-101B-9397-08002B2CF9AE}">
    <vt:lpwstr/>
  </property>
  <property name="FSC#SAPConfigSettingsSC@101.9800:FMM_PROJEKTZEITRAUM_BIS_PLUS_1M" pid="50" fmtid="{D5CDD505-2E9C-101B-9397-08002B2CF9AE}">
    <vt:lpwstr/>
  </property>
  <property name="FSC#SAPConfigSettingsSC@101.9800:FMM_PROJEKTZEITRAUM_BIS_PLUS_3M" pid="51" fmtid="{D5CDD505-2E9C-101B-9397-08002B2CF9AE}">
    <vt:lpwstr/>
  </property>
  <property name="FSC#SAPConfigSettingsSC@101.9800:FMM_PROJEKTZEITRAUM_VON" pid="52" fmtid="{D5CDD505-2E9C-101B-9397-08002B2CF9AE}">
    <vt:lpwstr/>
  </property>
  <property name="FSC#SAPConfigSettingsSC@101.9800:FMM_PROJEKTZEITRAUM_BIS" pid="53" fmtid="{D5CDD505-2E9C-101B-9397-08002B2CF9AE}">
    <vt:lpwstr/>
  </property>
  <property name="FSC#SAPConfigSettingsSC@101.9800:FMM_RECHTSGRUNDLAGE" pid="54" fmtid="{D5CDD505-2E9C-101B-9397-08002B2CF9AE}">
    <vt:lpwstr/>
  </property>
  <property name="FSC#SAPConfigSettingsSC@101.9800:FMM_RUECKFORDERUNGSGRUND" pid="55" fmtid="{D5CDD505-2E9C-101B-9397-08002B2CF9AE}">
    <vt:lpwstr/>
  </property>
  <property name="FSC#SAPConfigSettingsSC@101.9800:FMM_RUECK_FV" pid="56" fmtid="{D5CDD505-2E9C-101B-9397-08002B2CF9AE}">
    <vt:lpwstr/>
  </property>
  <property name="FSC#SAPConfigSettingsSC@101.9800:FMM_ABLEHNGRUND_SONSTIGES_TXT" pid="57" fmtid="{D5CDD505-2E9C-101B-9397-08002B2CF9AE}">
    <vt:lpwstr/>
  </property>
  <property name="FSC#SAPConfigSettingsSC@101.9800:FMM_VETRAG_SPEZIELLE_FOEDERBEDG" pid="58" fmtid="{D5CDD505-2E9C-101B-9397-08002B2CF9AE}">
    <vt:lpwstr/>
  </property>
  <property name="FSC#SAPConfigSettingsSC@101.9800:FMM_TURNUSARZT" pid="59" fmtid="{D5CDD505-2E9C-101B-9397-08002B2CF9AE}">
    <vt:lpwstr/>
  </property>
  <property name="FSC#SAPConfigSettingsSC@101.9800:FMM_VORGESCHLAGENER_BETRAG_WORT" pid="60" fmtid="{D5CDD505-2E9C-101B-9397-08002B2CF9AE}">
    <vt:lpwstr/>
  </property>
  <property name="FSC#SAPConfigSettingsSC@101.9800:FMM_WIRKUNGSZIELE_EVALUIERUNG" pid="61" fmtid="{D5CDD505-2E9C-101B-9397-08002B2CF9AE}">
    <vt:lpwstr/>
  </property>
  <property name="FSC#SAPConfigSettingsSC@101.9800:FMM_GRANTOR_TYPE" pid="62" fmtid="{D5CDD505-2E9C-101B-9397-08002B2CF9AE}">
    <vt:lpwstr/>
  </property>
  <property name="FSC#SAPConfigSettingsSC@101.9800:FMM_GRANTOR_TYPE_TEXT" pid="63" fmtid="{D5CDD505-2E9C-101B-9397-08002B2CF9AE}">
    <vt:lpwstr/>
  </property>
  <property name="FSC#SAPConfigSettingsSC@101.9800:FMM_XX_BUNDESLAND_MULTISELECT" pid="64" fmtid="{D5CDD505-2E9C-101B-9397-08002B2CF9AE}">
    <vt:lpwstr/>
  </property>
  <property name="FSC#SAPConfigSettingsSC@101.9800:FMM_XX_LGS_MULTISELECT" pid="65" fmtid="{D5CDD505-2E9C-101B-9397-08002B2CF9AE}">
    <vt:lpwstr/>
  </property>
  <property name="FSC#SAPConfigSettingsSC@101.9800:FMM_10_GP_DETAILBEZ" pid="66" fmtid="{D5CDD505-2E9C-101B-9397-08002B2CF9AE}">
    <vt:lpwstr/>
  </property>
  <property name="FSC#SAPConfigSettingsSC@101.9800:FMM_10_MONATLICHE_RATE_WAER" pid="67" fmtid="{D5CDD505-2E9C-101B-9397-08002B2CF9AE}">
    <vt:lpwstr/>
  </property>
  <property name="FSC#SAPConfigSettingsSC@101.9800:FMM_10_MONATLICHE_RATE" pid="68" fmtid="{D5CDD505-2E9C-101B-9397-08002B2CF9AE}">
    <vt:lpwstr/>
  </property>
  <property name="FSC#SAPConfigSettingsSC@101.9800:FMM_VEREINSREGISTERNUMMER" pid="69" fmtid="{D5CDD505-2E9C-101B-9397-08002B2CF9AE}">
    <vt:lpwstr/>
  </property>
  <property name="FSC#SAPConfigSettingsSC@101.9800:FMM_TRADEID" pid="70" fmtid="{D5CDD505-2E9C-101B-9397-08002B2CF9AE}">
    <vt:lpwstr/>
  </property>
  <property name="FSC#SAPConfigSettingsSC@101.9800:FMM_ERGAENZUNGSREGISTERNUMMER" pid="71" fmtid="{D5CDD505-2E9C-101B-9397-08002B2CF9AE}">
    <vt:lpwstr/>
  </property>
  <property name="FSC#SAPConfigSettingsSC@101.9800:FMM_SCHWERPUNKT" pid="72" fmtid="{D5CDD505-2E9C-101B-9397-08002B2CF9AE}">
    <vt:lpwstr/>
  </property>
  <property name="FSC#SAPConfigSettingsSC@101.9800:FMM_PROJEKT_ID" pid="73" fmtid="{D5CDD505-2E9C-101B-9397-08002B2CF9AE}">
    <vt:lpwstr/>
  </property>
  <property name="FSC#SAPConfigSettingsSC@101.9800:FMM_ANMERKUNG_PROJEKT" pid="74" fmtid="{D5CDD505-2E9C-101B-9397-08002B2CF9AE}">
    <vt:lpwstr/>
  </property>
  <property name="FSC#SAPConfigSettingsSC@101.9800:FMM_ANSPRECHPERSON" pid="75" fmtid="{D5CDD505-2E9C-101B-9397-08002B2CF9AE}">
    <vt:lpwstr/>
  </property>
  <property name="FSC#SAPConfigSettingsSC@101.9800:FMM_TELEFON_EMAIL" pid="76" fmtid="{D5CDD505-2E9C-101B-9397-08002B2CF9AE}">
    <vt:lpwstr/>
  </property>
  <property name="FSC#SAPConfigSettingsSC@101.9800:FMM_ANMERKUNG_ABRECHNUNGSFRIST" pid="77" fmtid="{D5CDD505-2E9C-101B-9397-08002B2CF9AE}">
    <vt:lpwstr/>
  </property>
  <property name="FSC#SAPConfigSettingsSC@101.9800:FMM_TEILNEHMERANZAHL" pid="78" fmtid="{D5CDD505-2E9C-101B-9397-08002B2CF9AE}">
    <vt:lpwstr/>
  </property>
  <property name="FSC#SAPConfigSettingsSC@101.9800:FMM_AUSLAND" pid="79" fmtid="{D5CDD505-2E9C-101B-9397-08002B2CF9AE}">
    <vt:lpwstr/>
  </property>
  <property name="FSC#SAPConfigSettingsSC@101.9800:FMM_00_BEANTR_BETRAG" pid="80" fmtid="{D5CDD505-2E9C-101B-9397-08002B2CF9AE}">
    <vt:lpwstr/>
  </property>
  <property name="FSC#SAPConfigSettingsSC@101.9800:FMM_SACHBEARBEITER" pid="81" fmtid="{D5CDD505-2E9C-101B-9397-08002B2CF9AE}">
    <vt:lpwstr/>
  </property>
  <property name="FSC#SAPConfigSettingsSC@101.9800:FMM_ABRECHNUNGSFRIST" pid="82" fmtid="{D5CDD505-2E9C-101B-9397-08002B2CF9AE}">
    <vt:lpwstr/>
  </property>
  <property name="FSC#EIBPRECONFIG@1.1001:EIBInternalApprovedAt" pid="83" fmtid="{D5CDD505-2E9C-101B-9397-08002B2CF9AE}">
    <vt:lpwstr/>
  </property>
  <property name="FSC#EIBPRECONFIG@1.1001:EIBInternalApprovedBy" pid="84" fmtid="{D5CDD505-2E9C-101B-9397-08002B2CF9AE}">
    <vt:lpwstr/>
  </property>
  <property name="FSC#EIBPRECONFIG@1.1001:EIBInternalApprovedByPostTitle" pid="85" fmtid="{D5CDD505-2E9C-101B-9397-08002B2CF9AE}">
    <vt:lpwstr/>
  </property>
  <property name="FSC#EIBPRECONFIG@1.1001:EIBSettlementApprovedBy" pid="86" fmtid="{D5CDD505-2E9C-101B-9397-08002B2CF9AE}">
    <vt:lpwstr/>
  </property>
  <property name="FSC#EIBPRECONFIG@1.1001:EIBSettlementApprovedByFirstnameSurname" pid="87" fmtid="{D5CDD505-2E9C-101B-9397-08002B2CF9AE}">
    <vt:lpwstr/>
  </property>
  <property name="FSC#EIBPRECONFIG@1.1001:EIBSettlementApprovedByPostTitle" pid="88" fmtid="{D5CDD505-2E9C-101B-9397-08002B2CF9AE}">
    <vt:lpwstr/>
  </property>
  <property name="FSC#EIBPRECONFIG@1.1001:EIBApprovedAt" pid="89" fmtid="{D5CDD505-2E9C-101B-9397-08002B2CF9AE}">
    <vt:lpwstr/>
  </property>
  <property name="FSC#EIBPRECONFIG@1.1001:EIBApprovedBy" pid="90" fmtid="{D5CDD505-2E9C-101B-9397-08002B2CF9AE}">
    <vt:lpwstr/>
  </property>
  <property name="FSC#EIBPRECONFIG@1.1001:EIBApprovedBySubst" pid="91" fmtid="{D5CDD505-2E9C-101B-9397-08002B2CF9AE}">
    <vt:lpwstr/>
  </property>
  <property name="FSC#EIBPRECONFIG@1.1001:EIBApprovedByTitle" pid="92" fmtid="{D5CDD505-2E9C-101B-9397-08002B2CF9AE}">
    <vt:lpwstr/>
  </property>
  <property name="FSC#EIBPRECONFIG@1.1001:EIBApprovedByPostTitle" pid="93" fmtid="{D5CDD505-2E9C-101B-9397-08002B2CF9AE}">
    <vt:lpwstr/>
  </property>
  <property name="FSC#EIBPRECONFIG@1.1001:EIBDepartment" pid="94" fmtid="{D5CDD505-2E9C-101B-9397-08002B2CF9AE}">
    <vt:lpwstr>BMKÖS - IV/A/3 (Film)</vt:lpwstr>
  </property>
  <property name="FSC#EIBPRECONFIG@1.1001:EIBDispatchedBy" pid="95" fmtid="{D5CDD505-2E9C-101B-9397-08002B2CF9AE}">
    <vt:lpwstr/>
  </property>
  <property name="FSC#EIBPRECONFIG@1.1001:EIBDispatchedByPostTitle" pid="96" fmtid="{D5CDD505-2E9C-101B-9397-08002B2CF9AE}">
    <vt:lpwstr/>
  </property>
  <property name="FSC#EIBPRECONFIG@1.1001:ExtRefInc" pid="97" fmtid="{D5CDD505-2E9C-101B-9397-08002B2CF9AE}">
    <vt:lpwstr/>
  </property>
  <property name="FSC#EIBPRECONFIG@1.1001:IncomingAddrdate" pid="98" fmtid="{D5CDD505-2E9C-101B-9397-08002B2CF9AE}">
    <vt:lpwstr/>
  </property>
  <property name="FSC#EIBPRECONFIG@1.1001:IncomingDelivery" pid="99" fmtid="{D5CDD505-2E9C-101B-9397-08002B2CF9AE}">
    <vt:lpwstr/>
  </property>
  <property name="FSC#EIBPRECONFIG@1.1001:OwnerEmail" pid="100" fmtid="{D5CDD505-2E9C-101B-9397-08002B2CF9AE}">
    <vt:lpwstr>Michael.Ledolter@bmkoes.gv.at</vt:lpwstr>
  </property>
  <property name="FSC#EIBPRECONFIG@1.1001:FileOUEmail" pid="101" fmtid="{D5CDD505-2E9C-101B-9397-08002B2CF9AE}">
    <vt:lpwstr/>
  </property>
  <property name="FSC#EIBPRECONFIG@1.1001:OUEmail" pid="102" fmtid="{D5CDD505-2E9C-101B-9397-08002B2CF9AE}">
    <vt:lpwstr>film@bka.gv.at</vt:lpwstr>
  </property>
  <property name="FSC#EIBPRECONFIG@1.1001:OwnerGender" pid="103" fmtid="{D5CDD505-2E9C-101B-9397-08002B2CF9AE}">
    <vt:lpwstr>Männlich</vt:lpwstr>
  </property>
  <property name="FSC#EIBPRECONFIG@1.1001:Priority" pid="104" fmtid="{D5CDD505-2E9C-101B-9397-08002B2CF9AE}">
    <vt:lpwstr>Nein</vt:lpwstr>
  </property>
  <property name="FSC#EIBPRECONFIG@1.1001:PreviousFiles" pid="105" fmtid="{D5CDD505-2E9C-101B-9397-08002B2CF9AE}">
    <vt:lpwstr/>
  </property>
  <property name="FSC#EIBPRECONFIG@1.1001:NextFiles" pid="106" fmtid="{D5CDD505-2E9C-101B-9397-08002B2CF9AE}">
    <vt:lpwstr/>
  </property>
  <property name="FSC#EIBPRECONFIG@1.1001:RelatedFiles" pid="107" fmtid="{D5CDD505-2E9C-101B-9397-08002B2CF9AE}">
    <vt:lpwstr/>
  </property>
  <property name="FSC#EIBPRECONFIG@1.1001:CompletedOrdinals" pid="108" fmtid="{D5CDD505-2E9C-101B-9397-08002B2CF9AE}">
    <vt:lpwstr/>
  </property>
  <property name="FSC#EIBPRECONFIG@1.1001:NrAttachments" pid="109" fmtid="{D5CDD505-2E9C-101B-9397-08002B2CF9AE}">
    <vt:lpwstr/>
  </property>
  <property name="FSC#EIBPRECONFIG@1.1001:Attachments" pid="110" fmtid="{D5CDD505-2E9C-101B-9397-08002B2CF9AE}">
    <vt:lpwstr/>
  </property>
  <property name="FSC#EIBPRECONFIG@1.1001:SubjectArea" pid="111" fmtid="{D5CDD505-2E9C-101B-9397-08002B2CF9AE}">
    <vt:lpwstr/>
  </property>
  <property name="FSC#EIBPRECONFIG@1.1001:Recipients" pid="112" fmtid="{D5CDD505-2E9C-101B-9397-08002B2CF9AE}">
    <vt:lpwstr/>
  </property>
  <property name="FSC#EIBPRECONFIG@1.1001:Classified" pid="113" fmtid="{D5CDD505-2E9C-101B-9397-08002B2CF9AE}">
    <vt:lpwstr/>
  </property>
  <property name="FSC#EIBPRECONFIG@1.1001:Deadline" pid="114" fmtid="{D5CDD505-2E9C-101B-9397-08002B2CF9AE}">
    <vt:lpwstr/>
  </property>
  <property name="FSC#EIBPRECONFIG@1.1001:SettlementSubj" pid="115" fmtid="{D5CDD505-2E9C-101B-9397-08002B2CF9AE}">
    <vt:lpwstr/>
  </property>
  <property name="FSC#EIBPRECONFIG@1.1001:OUAddr" pid="116" fmtid="{D5CDD505-2E9C-101B-9397-08002B2CF9AE}">
    <vt:lpwstr>Concordiaplatz 2, 1010 Wien</vt:lpwstr>
  </property>
  <property name="FSC#EIBPRECONFIG@1.1001:FileOUName" pid="117" fmtid="{D5CDD505-2E9C-101B-9397-08002B2CF9AE}">
    <vt:lpwstr/>
  </property>
  <property name="FSC#EIBPRECONFIG@1.1001:FileOUDescr" pid="118" fmtid="{D5CDD505-2E9C-101B-9397-08002B2CF9AE}">
    <vt:lpwstr/>
  </property>
  <property name="FSC#EIBPRECONFIG@1.1001:OUDescr" pid="119" fmtid="{D5CDD505-2E9C-101B-9397-08002B2CF9AE}">
    <vt:lpwstr/>
  </property>
  <property name="FSC#EIBPRECONFIG@1.1001:Signatures" pid="120" fmtid="{D5CDD505-2E9C-101B-9397-08002B2CF9AE}">
    <vt:lpwstr/>
  </property>
  <property name="FSC#EIBPRECONFIG@1.1001:currentuser" pid="121" fmtid="{D5CDD505-2E9C-101B-9397-08002B2CF9AE}">
    <vt:lpwstr>COO.3000.100.1.570729</vt:lpwstr>
  </property>
  <property name="FSC#EIBPRECONFIG@1.1001:currentuserrolegroup" pid="122" fmtid="{D5CDD505-2E9C-101B-9397-08002B2CF9AE}">
    <vt:lpwstr>COO.3000.100.1.227686</vt:lpwstr>
  </property>
  <property name="FSC#EIBPRECONFIG@1.1001:currentuserroleposition" pid="123" fmtid="{D5CDD505-2E9C-101B-9397-08002B2CF9AE}">
    <vt:lpwstr>COO.1.1001.1.4328</vt:lpwstr>
  </property>
  <property name="FSC#EIBPRECONFIG@1.1001:currentuserroot" pid="124" fmtid="{D5CDD505-2E9C-101B-9397-08002B2CF9AE}">
    <vt:lpwstr>COO.3000.114.2.1271765</vt:lpwstr>
  </property>
  <property name="FSC#EIBPRECONFIG@1.1001:toplevelobject" pid="125" fmtid="{D5CDD505-2E9C-101B-9397-08002B2CF9AE}">
    <vt:lpwstr/>
  </property>
  <property name="FSC#EIBPRECONFIG@1.1001:objchangedby" pid="126" fmtid="{D5CDD505-2E9C-101B-9397-08002B2CF9AE}">
    <vt:lpwstr>Michael LEDOLTER, MA</vt:lpwstr>
  </property>
  <property name="FSC#EIBPRECONFIG@1.1001:objchangedbyPostTitle" pid="127" fmtid="{D5CDD505-2E9C-101B-9397-08002B2CF9AE}">
    <vt:lpwstr>MA</vt:lpwstr>
  </property>
  <property name="FSC#EIBPRECONFIG@1.1001:objchangedat" pid="128" fmtid="{D5CDD505-2E9C-101B-9397-08002B2CF9AE}">
    <vt:lpwstr>03.11.2023</vt:lpwstr>
  </property>
  <property name="FSC#EIBPRECONFIG@1.1001:objname" pid="129" fmtid="{D5CDD505-2E9C-101B-9397-08002B2CF9AE}">
    <vt:lpwstr>1_x005f_Natuerliche_x005f_Personen,_x005f_Projektentwicklung_x005f_oder_x005f_Herstellung_x005f_v1.3</vt:lpwstr>
  </property>
  <property name="FSC#EIBPRECONFIG@1.1001:EIBProcessResponsiblePhone" pid="130" fmtid="{D5CDD505-2E9C-101B-9397-08002B2CF9AE}">
    <vt:lpwstr/>
  </property>
  <property name="FSC#EIBPRECONFIG@1.1001:EIBProcessResponsibleMail" pid="131" fmtid="{D5CDD505-2E9C-101B-9397-08002B2CF9AE}">
    <vt:lpwstr/>
  </property>
  <property name="FSC#EIBPRECONFIG@1.1001:EIBProcessResponsibleFax" pid="132" fmtid="{D5CDD505-2E9C-101B-9397-08002B2CF9AE}">
    <vt:lpwstr/>
  </property>
  <property name="FSC#EIBPRECONFIG@1.1001:EIBProcessResponsiblePostTitle" pid="133" fmtid="{D5CDD505-2E9C-101B-9397-08002B2CF9AE}">
    <vt:lpwstr/>
  </property>
  <property name="FSC#EIBPRECONFIG@1.1001:EIBProcessResponsible" pid="134" fmtid="{D5CDD505-2E9C-101B-9397-08002B2CF9AE}">
    <vt:lpwstr/>
  </property>
  <property name="FSC#EIBPRECONFIG@1.1001:FileResponsibleFullName" pid="135" fmtid="{D5CDD505-2E9C-101B-9397-08002B2CF9AE}">
    <vt:lpwstr/>
  </property>
  <property name="FSC#EIBPRECONFIG@1.1001:FileResponsibleFirstnameSurname" pid="136" fmtid="{D5CDD505-2E9C-101B-9397-08002B2CF9AE}">
    <vt:lpwstr/>
  </property>
  <property name="FSC#EIBPRECONFIG@1.1001:FileResponsibleEmail" pid="137" fmtid="{D5CDD505-2E9C-101B-9397-08002B2CF9AE}">
    <vt:lpwstr/>
  </property>
  <property name="FSC#EIBPRECONFIG@1.1001:FileResponsibleExtension" pid="138" fmtid="{D5CDD505-2E9C-101B-9397-08002B2CF9AE}">
    <vt:lpwstr/>
  </property>
  <property name="FSC#EIBPRECONFIG@1.1001:FileResponsibleFaxExtension" pid="139" fmtid="{D5CDD505-2E9C-101B-9397-08002B2CF9AE}">
    <vt:lpwstr/>
  </property>
  <property name="FSC#EIBPRECONFIG@1.1001:FileResponsibleGender" pid="140" fmtid="{D5CDD505-2E9C-101B-9397-08002B2CF9AE}">
    <vt:lpwstr/>
  </property>
  <property name="FSC#EIBPRECONFIG@1.1001:FileResponsibleAddr" pid="141" fmtid="{D5CDD505-2E9C-101B-9397-08002B2CF9AE}">
    <vt:lpwstr/>
  </property>
  <property name="FSC#EIBPRECONFIG@1.1001:OwnerPostTitle" pid="142" fmtid="{D5CDD505-2E9C-101B-9397-08002B2CF9AE}">
    <vt:lpwstr>MA</vt:lpwstr>
  </property>
  <property name="FSC#EIBPRECONFIG@1.1001:OwnerAddr" pid="143" fmtid="{D5CDD505-2E9C-101B-9397-08002B2CF9AE}">
    <vt:lpwstr>Concordiaplatz 2, 1010 WIEN</vt:lpwstr>
  </property>
  <property name="FSC#EIBPRECONFIG@1.1001:IsFileAttachment" pid="144" fmtid="{D5CDD505-2E9C-101B-9397-08002B2CF9AE}">
    <vt:lpwstr>Nein</vt:lpwstr>
  </property>
  <property name="FSC#EIBPRECONFIG@1.1001:AddrTelefon" pid="145" fmtid="{D5CDD505-2E9C-101B-9397-08002B2CF9AE}">
    <vt:lpwstr/>
  </property>
  <property name="FSC#EIBPRECONFIG@1.1001:AddrGeburtsdatum" pid="146" fmtid="{D5CDD505-2E9C-101B-9397-08002B2CF9AE}">
    <vt:lpwstr/>
  </property>
  <property name="FSC#EIBPRECONFIG@1.1001:AddrGeboren_am_2" pid="147" fmtid="{D5CDD505-2E9C-101B-9397-08002B2CF9AE}">
    <vt:lpwstr/>
  </property>
  <property name="FSC#EIBPRECONFIG@1.1001:AddrBundesland" pid="148" fmtid="{D5CDD505-2E9C-101B-9397-08002B2CF9AE}">
    <vt:lpwstr/>
  </property>
  <property name="FSC#EIBPRECONFIG@1.1001:AddrBezeichnung" pid="149" fmtid="{D5CDD505-2E9C-101B-9397-08002B2CF9AE}">
    <vt:lpwstr/>
  </property>
  <property name="FSC#EIBPRECONFIG@1.1001:AddrGruppeName_vollstaendig" pid="150" fmtid="{D5CDD505-2E9C-101B-9397-08002B2CF9AE}">
    <vt:lpwstr/>
  </property>
  <property name="FSC#EIBPRECONFIG@1.1001:AddrAdresseBeschreibung" pid="151" fmtid="{D5CDD505-2E9C-101B-9397-08002B2CF9AE}">
    <vt:lpwstr/>
  </property>
  <property name="FSC#EIBPRECONFIG@1.1001:AddrName_Ergaenzung" pid="152" fmtid="{D5CDD505-2E9C-101B-9397-08002B2CF9AE}">
    <vt:lpwstr/>
  </property>
  <property name="FSC#COOELAK@1.1001:Subject" pid="153" fmtid="{D5CDD505-2E9C-101B-9397-08002B2CF9AE}">
    <vt:lpwstr/>
  </property>
  <property name="FSC#COOELAK@1.1001:FileReference" pid="154" fmtid="{D5CDD505-2E9C-101B-9397-08002B2CF9AE}">
    <vt:lpwstr/>
  </property>
  <property name="FSC#COOELAK@1.1001:FileRefYear" pid="155" fmtid="{D5CDD505-2E9C-101B-9397-08002B2CF9AE}">
    <vt:lpwstr/>
  </property>
  <property name="FSC#COOELAK@1.1001:FileRefOrdinal" pid="156" fmtid="{D5CDD505-2E9C-101B-9397-08002B2CF9AE}">
    <vt:lpwstr/>
  </property>
  <property name="FSC#COOELAK@1.1001:FileRefOU" pid="157" fmtid="{D5CDD505-2E9C-101B-9397-08002B2CF9AE}">
    <vt:lpwstr/>
  </property>
  <property name="FSC#COOELAK@1.1001:Organization" pid="158" fmtid="{D5CDD505-2E9C-101B-9397-08002B2CF9AE}">
    <vt:lpwstr/>
  </property>
  <property name="FSC#COOELAK@1.1001:Owner" pid="159" fmtid="{D5CDD505-2E9C-101B-9397-08002B2CF9AE}">
    <vt:lpwstr>Michael LEDOLTER, MA</vt:lpwstr>
  </property>
  <property name="FSC#COOELAK@1.1001:OwnerExtension" pid="160" fmtid="{D5CDD505-2E9C-101B-9397-08002B2CF9AE}">
    <vt:lpwstr>851006</vt:lpwstr>
  </property>
  <property name="FSC#COOELAK@1.1001:OwnerFaxExtension" pid="161" fmtid="{D5CDD505-2E9C-101B-9397-08002B2CF9AE}">
    <vt:lpwstr/>
  </property>
  <property name="FSC#COOELAK@1.1001:DispatchedBy" pid="162" fmtid="{D5CDD505-2E9C-101B-9397-08002B2CF9AE}">
    <vt:lpwstr/>
  </property>
  <property name="FSC#COOELAK@1.1001:DispatchedAt" pid="163" fmtid="{D5CDD505-2E9C-101B-9397-08002B2CF9AE}">
    <vt:lpwstr/>
  </property>
  <property name="FSC#COOELAK@1.1001:ApprovedBy" pid="164" fmtid="{D5CDD505-2E9C-101B-9397-08002B2CF9AE}">
    <vt:lpwstr/>
  </property>
  <property name="FSC#COOELAK@1.1001:ApprovedAt" pid="165" fmtid="{D5CDD505-2E9C-101B-9397-08002B2CF9AE}">
    <vt:lpwstr/>
  </property>
  <property name="FSC#COOELAK@1.1001:Department" pid="166" fmtid="{D5CDD505-2E9C-101B-9397-08002B2CF9AE}">
    <vt:lpwstr>BMKÖS - IV (Kunst und Kultur)</vt:lpwstr>
  </property>
  <property name="FSC#COOELAK@1.1001:CreatedAt" pid="167" fmtid="{D5CDD505-2E9C-101B-9397-08002B2CF9AE}">
    <vt:lpwstr>30.10.2023</vt:lpwstr>
  </property>
  <property name="FSC#COOELAK@1.1001:OU" pid="168" fmtid="{D5CDD505-2E9C-101B-9397-08002B2CF9AE}">
    <vt:lpwstr>BMKÖS - IV/A/3 (Film)</vt:lpwstr>
  </property>
  <property name="FSC#COOELAK@1.1001:Priority" pid="169" fmtid="{D5CDD505-2E9C-101B-9397-08002B2CF9AE}">
    <vt:lpwstr> ()</vt:lpwstr>
  </property>
  <property name="FSC#COOELAK@1.1001:ObjBarCode" pid="170" fmtid="{D5CDD505-2E9C-101B-9397-08002B2CF9AE}">
    <vt:lpwstr>*COO.3000.114.7.7405435*</vt:lpwstr>
  </property>
  <property name="FSC#COOELAK@1.1001:RefBarCode" pid="171" fmtid="{D5CDD505-2E9C-101B-9397-08002B2CF9AE}">
    <vt:lpwstr/>
  </property>
  <property name="FSC#COOELAK@1.1001:FileRefBarCode" pid="172" fmtid="{D5CDD505-2E9C-101B-9397-08002B2CF9AE}">
    <vt:lpwstr>**</vt:lpwstr>
  </property>
  <property name="FSC#COOELAK@1.1001:ExternalRef" pid="173" fmtid="{D5CDD505-2E9C-101B-9397-08002B2CF9AE}">
    <vt:lpwstr/>
  </property>
  <property name="FSC#COOELAK@1.1001:IncomingNumber" pid="174" fmtid="{D5CDD505-2E9C-101B-9397-08002B2CF9AE}">
    <vt:lpwstr/>
  </property>
  <property name="FSC#COOELAK@1.1001:IncomingSubject" pid="175" fmtid="{D5CDD505-2E9C-101B-9397-08002B2CF9AE}">
    <vt:lpwstr/>
  </property>
  <property name="FSC#COOELAK@1.1001:ProcessResponsible" pid="176" fmtid="{D5CDD505-2E9C-101B-9397-08002B2CF9AE}">
    <vt:lpwstr/>
  </property>
  <property name="FSC#COOELAK@1.1001:ProcessResponsiblePhone" pid="177" fmtid="{D5CDD505-2E9C-101B-9397-08002B2CF9AE}">
    <vt:lpwstr/>
  </property>
  <property name="FSC#COOELAK@1.1001:ProcessResponsibleMail" pid="178" fmtid="{D5CDD505-2E9C-101B-9397-08002B2CF9AE}">
    <vt:lpwstr/>
  </property>
  <property name="FSC#COOELAK@1.1001:ProcessResponsibleFax" pid="179" fmtid="{D5CDD505-2E9C-101B-9397-08002B2CF9AE}">
    <vt:lpwstr/>
  </property>
  <property name="FSC#COOELAK@1.1001:ApproverFirstName" pid="180" fmtid="{D5CDD505-2E9C-101B-9397-08002B2CF9AE}">
    <vt:lpwstr/>
  </property>
  <property name="FSC#COOELAK@1.1001:ApproverSurName" pid="181" fmtid="{D5CDD505-2E9C-101B-9397-08002B2CF9AE}">
    <vt:lpwstr/>
  </property>
  <property name="FSC#COOELAK@1.1001:ApproverTitle" pid="182" fmtid="{D5CDD505-2E9C-101B-9397-08002B2CF9AE}">
    <vt:lpwstr/>
  </property>
  <property name="FSC#COOELAK@1.1001:ExternalDate" pid="183" fmtid="{D5CDD505-2E9C-101B-9397-08002B2CF9AE}">
    <vt:lpwstr/>
  </property>
  <property name="FSC#COOELAK@1.1001:SettlementApprovedAt" pid="184" fmtid="{D5CDD505-2E9C-101B-9397-08002B2CF9AE}">
    <vt:lpwstr/>
  </property>
  <property name="FSC#COOELAK@1.1001:BaseNumber" pid="185" fmtid="{D5CDD505-2E9C-101B-9397-08002B2CF9AE}">
    <vt:lpwstr/>
  </property>
  <property name="FSC#COOELAK@1.1001:CurrentUserRolePos" pid="186" fmtid="{D5CDD505-2E9C-101B-9397-08002B2CF9AE}">
    <vt:lpwstr>Sachbearbeiter/in</vt:lpwstr>
  </property>
  <property name="FSC#COOELAK@1.1001:CurrentUserEmail" pid="187" fmtid="{D5CDD505-2E9C-101B-9397-08002B2CF9AE}">
    <vt:lpwstr>Michael.Ledolter@bmkoes.gv.at</vt:lpwstr>
  </property>
  <property name="FSC#ELAKGOV@1.1001:PersonalSubjGender" pid="188" fmtid="{D5CDD505-2E9C-101B-9397-08002B2CF9AE}">
    <vt:lpwstr/>
  </property>
  <property name="FSC#ELAKGOV@1.1001:PersonalSubjFirstName" pid="189" fmtid="{D5CDD505-2E9C-101B-9397-08002B2CF9AE}">
    <vt:lpwstr/>
  </property>
  <property name="FSC#ELAKGOV@1.1001:PersonalSubjSurName" pid="190" fmtid="{D5CDD505-2E9C-101B-9397-08002B2CF9AE}">
    <vt:lpwstr/>
  </property>
  <property name="FSC#ELAKGOV@1.1001:PersonalSubjSalutation" pid="191" fmtid="{D5CDD505-2E9C-101B-9397-08002B2CF9AE}">
    <vt:lpwstr/>
  </property>
  <property name="FSC#ELAKGOV@1.1001:PersonalSubjAddress" pid="192" fmtid="{D5CDD505-2E9C-101B-9397-08002B2CF9AE}">
    <vt:lpwstr/>
  </property>
  <property name="FSC#ATSTATECFG@1.1001:Office" pid="193" fmtid="{D5CDD505-2E9C-101B-9397-08002B2CF9AE}">
    <vt:lpwstr/>
  </property>
  <property name="FSC#ATSTATECFG@1.1001:Agent" pid="194" fmtid="{D5CDD505-2E9C-101B-9397-08002B2CF9AE}">
    <vt:lpwstr/>
  </property>
  <property name="FSC#ATSTATECFG@1.1001:AgentPhone" pid="195" fmtid="{D5CDD505-2E9C-101B-9397-08002B2CF9AE}">
    <vt:lpwstr/>
  </property>
  <property name="FSC#ATSTATECFG@1.1001:DepartmentFax" pid="196" fmtid="{D5CDD505-2E9C-101B-9397-08002B2CF9AE}">
    <vt:lpwstr/>
  </property>
  <property name="FSC#ATSTATECFG@1.1001:DepartmentEmail" pid="197" fmtid="{D5CDD505-2E9C-101B-9397-08002B2CF9AE}">
    <vt:lpwstr/>
  </property>
  <property name="FSC#ATSTATECFG@1.1001:SubfileDate" pid="198" fmtid="{D5CDD505-2E9C-101B-9397-08002B2CF9AE}">
    <vt:lpwstr/>
  </property>
  <property name="FSC#ATSTATECFG@1.1001:SubfileSubject" pid="199" fmtid="{D5CDD505-2E9C-101B-9397-08002B2CF9AE}">
    <vt:lpwstr/>
  </property>
  <property name="FSC#ATSTATECFG@1.1001:DepartmentZipCode" pid="200" fmtid="{D5CDD505-2E9C-101B-9397-08002B2CF9AE}">
    <vt:lpwstr/>
  </property>
  <property name="FSC#ATSTATECFG@1.1001:DepartmentCountry" pid="201" fmtid="{D5CDD505-2E9C-101B-9397-08002B2CF9AE}">
    <vt:lpwstr/>
  </property>
  <property name="FSC#ATSTATECFG@1.1001:DepartmentCity" pid="202" fmtid="{D5CDD505-2E9C-101B-9397-08002B2CF9AE}">
    <vt:lpwstr/>
  </property>
  <property name="FSC#ATSTATECFG@1.1001:DepartmentStreet" pid="203" fmtid="{D5CDD505-2E9C-101B-9397-08002B2CF9AE}">
    <vt:lpwstr/>
  </property>
  <property name="FSC#CCAPRECONFIGG@15.1001:DepartmentON" pid="204" fmtid="{D5CDD505-2E9C-101B-9397-08002B2CF9AE}">
    <vt:lpwstr/>
  </property>
  <property name="FSC#CCAPRECONFIGG@15.1001:DepartmentWebsite" pid="205" fmtid="{D5CDD505-2E9C-101B-9397-08002B2CF9AE}">
    <vt:lpwstr/>
  </property>
  <property name="FSC#ATSTATECFG@1.1001:DepartmentDVR" pid="206" fmtid="{D5CDD505-2E9C-101B-9397-08002B2CF9AE}">
    <vt:lpwstr/>
  </property>
  <property name="FSC#ATSTATECFG@1.1001:DepartmentUID" pid="207" fmtid="{D5CDD505-2E9C-101B-9397-08002B2CF9AE}">
    <vt:lpwstr/>
  </property>
  <property name="FSC#ATSTATECFG@1.1001:SubfileReference" pid="208" fmtid="{D5CDD505-2E9C-101B-9397-08002B2CF9AE}">
    <vt:lpwstr/>
  </property>
  <property name="FSC#ATSTATECFG@1.1001:Clause" pid="209" fmtid="{D5CDD505-2E9C-101B-9397-08002B2CF9AE}">
    <vt:lpwstr/>
  </property>
  <property name="FSC#ATSTATECFG@1.1001:ApprovedSignature" pid="210" fmtid="{D5CDD505-2E9C-101B-9397-08002B2CF9AE}">
    <vt:lpwstr/>
  </property>
  <property name="FSC#ATSTATECFG@1.1001:BankAccount" pid="211" fmtid="{D5CDD505-2E9C-101B-9397-08002B2CF9AE}">
    <vt:lpwstr/>
  </property>
  <property name="FSC#ATSTATECFG@1.1001:BankAccountOwner" pid="212" fmtid="{D5CDD505-2E9C-101B-9397-08002B2CF9AE}">
    <vt:lpwstr/>
  </property>
  <property name="FSC#ATSTATECFG@1.1001:BankInstitute" pid="213" fmtid="{D5CDD505-2E9C-101B-9397-08002B2CF9AE}">
    <vt:lpwstr/>
  </property>
  <property name="FSC#ATSTATECFG@1.1001:BankAccountID" pid="214" fmtid="{D5CDD505-2E9C-101B-9397-08002B2CF9AE}">
    <vt:lpwstr/>
  </property>
  <property name="FSC#ATSTATECFG@1.1001:BankAccountIBAN" pid="215" fmtid="{D5CDD505-2E9C-101B-9397-08002B2CF9AE}">
    <vt:lpwstr/>
  </property>
  <property name="FSC#ATSTATECFG@1.1001:BankAccountBIC" pid="216" fmtid="{D5CDD505-2E9C-101B-9397-08002B2CF9AE}">
    <vt:lpwstr/>
  </property>
  <property name="FSC#ATSTATECFG@1.1001:BankName" pid="217" fmtid="{D5CDD505-2E9C-101B-9397-08002B2CF9AE}">
    <vt:lpwstr/>
  </property>
  <property name="FSC#COOELAK@1.1001:ObjectAddressees" pid="218" fmtid="{D5CDD505-2E9C-101B-9397-08002B2CF9AE}">
    <vt:lpwstr/>
  </property>
  <property name="FSC#COOELAK@1.1001:replyreference" pid="219" fmtid="{D5CDD505-2E9C-101B-9397-08002B2CF9AE}">
    <vt:lpwstr/>
  </property>
  <property name="FSC#COOELAK@1.1001:OfficeHours" pid="220" fmtid="{D5CDD505-2E9C-101B-9397-08002B2CF9AE}">
    <vt:lpwstr/>
  </property>
  <property name="FSC#COOELAK@1.1001:FileRefOULong" pid="221" fmtid="{D5CDD505-2E9C-101B-9397-08002B2CF9AE}">
    <vt:lpwstr/>
  </property>
  <property name="FSC#ATPRECONFIG@1.1001:ChargePreview" pid="222" fmtid="{D5CDD505-2E9C-101B-9397-08002B2CF9AE}">
    <vt:lpwstr/>
  </property>
  <property name="FSC#ATSTATECFG@1.1001:ExternalFile" pid="223" fmtid="{D5CDD505-2E9C-101B-9397-08002B2CF9AE}">
    <vt:lpwstr/>
  </property>
  <property name="FSC#COOSYSTEM@1.1:Container" pid="224" fmtid="{D5CDD505-2E9C-101B-9397-08002B2CF9AE}">
    <vt:lpwstr>COO.3000.114.7.7405435</vt:lpwstr>
  </property>
  <property name="FSC#FSCFOLIO@1.1001:docpropproject" pid="225" fmtid="{D5CDD505-2E9C-101B-9397-08002B2CF9AE}">
    <vt:lpwstr/>
  </property>
  <property name="FSC#SAPConfigSettingsSC@101.9800:FMM_RECHNERISCH_ANERKANNT" pid="226" fmtid="{D5CDD505-2E9C-101B-9397-08002B2CF9AE}">
    <vt:lpwstr/>
  </property>
  <property name="FSC#SAPConfigSettingsSC@101.9800:FMM_SACHLICH_ANERKANNT" pid="227" fmtid="{D5CDD505-2E9C-101B-9397-08002B2CF9AE}">
    <vt:lpwstr/>
  </property>
  <property name="FSC#SAPConfigSettingsSC@101.9800:FMM_RUECKGEFORDERTE_BETRAG" pid="228" fmtid="{D5CDD505-2E9C-101B-9397-08002B2CF9AE}">
    <vt:lpwstr/>
  </property>
  <property name="FSC#SAPConfigSettingsSC@101.9800:FMM_TAT_ANERKANNTE" pid="229" fmtid="{D5CDD505-2E9C-101B-9397-08002B2CF9AE}">
    <vt:lpwstr/>
  </property>
  <property name="FSC#SAPConfigSettingsSC@101.9800:FMM_BEIRAT_JURY_PROTOKOLL" pid="230" fmtid="{D5CDD505-2E9C-101B-9397-08002B2CF9AE}">
    <vt:lpwstr/>
  </property>
  <property name="FSC#SAPConfigSettingsSC@101.9800:FMM_SPARTE_DISZIPLIN" pid="231" fmtid="{D5CDD505-2E9C-101B-9397-08002B2CF9AE}">
    <vt:lpwstr/>
  </property>
  <property name="FSC#SAPConfigSettingsSC@101.9800:FMM_ZIELGRP_ELITE_ALLG_KLASS" pid="232" fmtid="{D5CDD505-2E9C-101B-9397-08002B2CF9AE}">
    <vt:lpwstr/>
  </property>
  <property name="FSC#SAPConfigSettingsSC@101.9800:FMM_SPORTARTENGRUPPE" pid="233" fmtid="{D5CDD505-2E9C-101B-9397-08002B2CF9AE}">
    <vt:lpwstr/>
  </property>
  <property name="FSC#SAPConfigSettingsSC@101.9800:FMM_PROJEKTZUORDNUNG_FRAUEN" pid="234" fmtid="{D5CDD505-2E9C-101B-9397-08002B2CF9AE}">
    <vt:lpwstr/>
  </property>
  <property name="FSC#SAPConfigSettingsSC@101.9800:FMM_PROJEKTZUORDNUNG_MAENNER" pid="235" fmtid="{D5CDD505-2E9C-101B-9397-08002B2CF9AE}">
    <vt:lpwstr/>
  </property>
  <property name="FSC#SAPConfigSettingsSC@101.9800:FMM_MUSEUMSGUETESIEGEL" pid="236" fmtid="{D5CDD505-2E9C-101B-9397-08002B2CF9AE}">
    <vt:lpwstr/>
  </property>
  <property name="FSC#SAPConfigSettingsSC@101.9800:FMM_ICOM_MITGLIED" pid="237" fmtid="{D5CDD505-2E9C-101B-9397-08002B2CF9AE}">
    <vt:lpwstr/>
  </property>
  <property name="FSC#SAPConfigSettingsSC@101.9800:FMM_REGISTRIERTES_MUSEUM" pid="238" fmtid="{D5CDD505-2E9C-101B-9397-08002B2CF9AE}">
    <vt:lpwstr/>
  </property>
  <property name="FSC#SAPConfigSettingsSC@101.9800:FMM_LAND_LAENDERSCHLUESSEL" pid="239" fmtid="{D5CDD505-2E9C-101B-9397-08002B2CF9AE}">
    <vt:lpwstr/>
  </property>
  <property name="FSC#SAPConfigSettingsSC@101.9800:FMM_GESAMTKOST_ZEITPKT_ANTR" pid="240" fmtid="{D5CDD505-2E9C-101B-9397-08002B2CF9AE}">
    <vt:lpwstr/>
  </property>
  <property name="FSC#SAPConfigSettingsSC@101.9800:FMM_MEHRJAHRESFOERDERUNG" pid="241" fmtid="{D5CDD505-2E9C-101B-9397-08002B2CF9AE}">
    <vt:lpwstr/>
  </property>
  <property name="FSC#SAPConfigSettingsSC@101.9800:FMM_PROJEKTBESCHREIBUNG" pid="242" fmtid="{D5CDD505-2E9C-101B-9397-08002B2CF9AE}">
    <vt:lpwstr/>
  </property>
  <property name="FSC#SAPConfigSettingsSC@101.9800:FMM_EINGER_ABRECHNUNGSBETRAG" pid="243" fmtid="{D5CDD505-2E9C-101B-9397-08002B2CF9AE}">
    <vt:lpwstr/>
  </property>
  <property name="FSC#SAPConfigSettingsSC@101.9800:FMM_DATUM_BEL_EINGELANGT" pid="244" fmtid="{D5CDD505-2E9C-101B-9397-08002B2CF9AE}">
    <vt:lpwstr/>
  </property>
  <property name="FSC#SAPConfigSettingsSC@101.9800:FMM_DATUM_BELEGE_RETOUR" pid="245" fmtid="{D5CDD505-2E9C-101B-9397-08002B2CF9AE}">
    <vt:lpwstr/>
  </property>
  <property name="FSC#SAPConfigSettingsSC@101.9800:FMM_UMWIDMUNG" pid="246" fmtid="{D5CDD505-2E9C-101B-9397-08002B2CF9AE}">
    <vt:lpwstr/>
  </property>
  <property name="FSC#SAPConfigSettingsSC@101.9800:FMM_RUECKFORD_NICHT_VERFOLGT" pid="247" fmtid="{D5CDD505-2E9C-101B-9397-08002B2CF9AE}">
    <vt:lpwstr/>
  </property>
  <property name="FSC#SAPConfigSettingsSC@101.9800:FMM_KUENSTLER_INNEN_NAME" pid="248" fmtid="{D5CDD505-2E9C-101B-9397-08002B2CF9AE}">
    <vt:lpwstr/>
  </property>
  <property name="FSC#SAPConfigSettingsSC@101.9800:FMM_MEINUNG_GA" pid="249" fmtid="{D5CDD505-2E9C-101B-9397-08002B2CF9AE}">
    <vt:lpwstr/>
  </property>
  <property name="FSC#SAPConfigSettingsSC@101.9800:FMM_EMAILANSPRECHP" pid="250" fmtid="{D5CDD505-2E9C-101B-9397-08002B2CF9AE}">
    <vt:lpwstr/>
  </property>
  <property name="FSC#SAPConfigSettingsSC@101.9800:FMM_EMAILVERTRAGSP" pid="251" fmtid="{D5CDD505-2E9C-101B-9397-08002B2CF9AE}">
    <vt:lpwstr/>
  </property>
  <property name="FSC#SAPConfigSettingsSC@101.9800:FMM_FK_BETRAG_1" pid="252" fmtid="{D5CDD505-2E9C-101B-9397-08002B2CF9AE}">
    <vt:lpwstr/>
  </property>
  <property name="FSC#SAPConfigSettingsSC@101.9800:FMM_FK_BETRAG_2" pid="253" fmtid="{D5CDD505-2E9C-101B-9397-08002B2CF9AE}">
    <vt:lpwstr/>
  </property>
  <property name="FSC#SAPConfigSettingsSC@101.9800:FMM_FAIRPAY_BETRAG_IST" pid="254" fmtid="{D5CDD505-2E9C-101B-9397-08002B2CF9AE}">
    <vt:lpwstr/>
  </property>
  <property name="FSC#SAPConfigSettingsSC@101.9800:FMM_FAIRPAY_BETRAG_SOLL" pid="255" fmtid="{D5CDD505-2E9C-101B-9397-08002B2CF9AE}">
    <vt:lpwstr/>
  </property>
  <property name="FSC#SAPConfigSettingsSC@101.9800:FMM_EMPLOYEE_FULLNAME" pid="256" fmtid="{D5CDD505-2E9C-101B-9397-08002B2CF9AE}">
    <vt:lpwstr/>
  </property>
  <property name="FSC#SAPConfigSettingsSC@101.9800:FMM_EMPLOYEE_EMAIL" pid="257" fmtid="{D5CDD505-2E9C-101B-9397-08002B2CF9AE}">
    <vt:lpwstr/>
  </property>
  <property name="FSC#SAPConfigSettingsSC@101.9800:FMM_EMPLOYEE_TELNR" pid="258" fmtid="{D5CDD505-2E9C-101B-9397-08002B2CF9AE}">
    <vt:lpwstr/>
  </property>
  <property name="FSC#SAPConfigSettingsSC@101.9800:FMM_13_FRIST_FRISTDATUM" pid="259" fmtid="{D5CDD505-2E9C-101B-9397-08002B2CF9AE}">
    <vt:lpwstr/>
  </property>
  <property name="FSC#SAPConfigSettingsSC@101.9800:FMM_13_WEITERE_FRIST_FRISTDATUM" pid="260" fmtid="{D5CDD505-2E9C-101B-9397-08002B2CF9AE}">
    <vt:lpwstr/>
  </property>
  <property name="FSC#SAPConfigSettingsSC@101.9800:FMM_13_FRIST_FRISTENART" pid="261" fmtid="{D5CDD505-2E9C-101B-9397-08002B2CF9AE}">
    <vt:lpwstr/>
  </property>
  <property name="FSC#SAPConfigSettingsSC@101.9800:FMM_13_WEITERE_FRIST_FRISTART" pid="262" fmtid="{D5CDD505-2E9C-101B-9397-08002B2CF9AE}">
    <vt:lpwstr/>
  </property>
</Properties>
</file>