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usermchomeserver.intern.bka.gv.at\usermchome\MOEMAN\Desktop\Aufruf AMIF 2023-24\"/>
    </mc:Choice>
  </mc:AlternateContent>
  <bookViews>
    <workbookView xWindow="-28920" yWindow="-3045" windowWidth="29040" windowHeight="15840" tabRatio="858"/>
  </bookViews>
  <sheets>
    <sheet name="Deckblatt" sheetId="23" r:id="rId1"/>
    <sheet name="Angaben zu Förderungswerber_in" sheetId="16" r:id="rId2"/>
    <sheet name="Angaben zu Projektpartner_innen" sheetId="18" r:id="rId3"/>
    <sheet name="Angaben zum Projekt" sheetId="17" r:id="rId4"/>
    <sheet name="Indikatoren" sheetId="22" r:id="rId5"/>
    <sheet name="Stammdaten Indikatoren" sheetId="24" state="hidden" r:id="rId6"/>
    <sheet name="Indikatoren 1" sheetId="25" state="hidden" r:id="rId7"/>
    <sheet name="Indikatoren 2" sheetId="28" state="hidden" r:id="rId8"/>
    <sheet name="Indikatoren 3" sheetId="29" state="hidden" r:id="rId9"/>
    <sheet name="Indikatoren 4" sheetId="30" state="hidden" r:id="rId10"/>
    <sheet name="Indikatoren 5" sheetId="31" state="hidden" r:id="rId11"/>
    <sheet name="Indikatoren 6" sheetId="32" state="hidden" r:id="rId12"/>
    <sheet name="Indikatoren 7" sheetId="33" state="hidden" r:id="rId13"/>
    <sheet name="Indikatoren 8" sheetId="34" state="hidden" r:id="rId14"/>
    <sheet name="Indikatoren 9" sheetId="35" state="hidden" r:id="rId15"/>
    <sheet name="Indikatoren 10" sheetId="37" state="hidden" r:id="rId16"/>
    <sheet name="Indikatoren 11" sheetId="38" state="hidden" r:id="rId17"/>
    <sheet name="Indikatoren 12" sheetId="39" state="hidden" r:id="rId18"/>
    <sheet name="Indikatoren 13" sheetId="40" state="hidden" r:id="rId19"/>
    <sheet name="Indikatoren 14" sheetId="41" state="hidden" r:id="rId20"/>
    <sheet name="Indikatoren 15" sheetId="42" state="hidden" r:id="rId21"/>
    <sheet name="Indikatoren 16" sheetId="43" state="hidden" r:id="rId22"/>
    <sheet name="Indikatoren 17" sheetId="44" state="hidden" r:id="rId23"/>
    <sheet name="Indikatoren 18" sheetId="45" state="hidden" r:id="rId24"/>
    <sheet name="Indikatoren 19" sheetId="46" state="hidden" r:id="rId25"/>
    <sheet name="Indikatoren 20" sheetId="47" state="hidden" r:id="rId26"/>
    <sheet name="Indikatoren 21" sheetId="48" state="hidden" r:id="rId27"/>
    <sheet name="Indikatoren 22" sheetId="49" state="hidden" r:id="rId28"/>
    <sheet name="Indikatoren 23" sheetId="50" state="hidden" r:id="rId29"/>
    <sheet name="Indikatoren 24" sheetId="51" state="hidden" r:id="rId30"/>
    <sheet name="Indikatoren 25" sheetId="52" state="hidden" r:id="rId31"/>
    <sheet name="Indikatoren 26" sheetId="53" state="hidden" r:id="rId32"/>
    <sheet name="Indikatoren 27" sheetId="54" state="hidden" r:id="rId33"/>
    <sheet name="Indikatoren 28" sheetId="55" state="hidden" r:id="rId34"/>
    <sheet name="Indikatoren 29" sheetId="56" state="hidden" r:id="rId35"/>
    <sheet name="Indikatoren 30" sheetId="57" state="hidden" r:id="rId36"/>
    <sheet name="Indikatoren 31" sheetId="58" state="hidden" r:id="rId37"/>
    <sheet name="Indikatoren 32" sheetId="59" state="hidden" r:id="rId38"/>
    <sheet name="Bewertung" sheetId="21" state="hidden" r:id="rId39"/>
  </sheets>
  <externalReferences>
    <externalReference r:id="rId40"/>
  </externalReferences>
  <definedNames>
    <definedName name="_xlnm._FilterDatabase" localSheetId="4" hidden="1">Indikatoren!$C$4:$E$4</definedName>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1">'Angaben zu Förderungswerber_in'!$C$11:$D$30</definedName>
    <definedName name="_xlnm.Print_Area" localSheetId="2">'Angaben zu Projektpartner_innen'!$C$3:$D$37</definedName>
    <definedName name="_xlnm.Print_Area" localSheetId="3">'Angaben zum Projekt'!$C$3:$E$44</definedName>
    <definedName name="_xlnm.Print_Area" localSheetId="38">Bewertung!$C$49:$F$118</definedName>
    <definedName name="_xlnm.Print_Area" localSheetId="0">Deckblatt!$C$3:$E$35</definedName>
    <definedName name="_xlnm.Print_Area" localSheetId="4">Indikatoren!$C$3:$E$30</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#REF!</definedName>
    <definedName name="Version_Dok">[1]Version!$B$1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8" i="21" l="1"/>
  <c r="D118" i="21"/>
  <c r="I118" i="21" s="1"/>
  <c r="C118" i="21"/>
  <c r="I117" i="21"/>
  <c r="E117" i="21"/>
  <c r="D117" i="21"/>
  <c r="E116" i="21"/>
  <c r="D116" i="21"/>
  <c r="I116" i="21" s="1"/>
  <c r="I115" i="21"/>
  <c r="E115" i="21"/>
  <c r="D115" i="21"/>
  <c r="E114" i="21"/>
  <c r="D114" i="21"/>
  <c r="I114" i="21" s="1"/>
  <c r="C114" i="21"/>
  <c r="I113" i="21"/>
  <c r="E113" i="21"/>
  <c r="D113" i="21"/>
  <c r="C113" i="21"/>
  <c r="E112" i="21"/>
  <c r="D112" i="21"/>
  <c r="I112" i="21" s="1"/>
  <c r="I111" i="21"/>
  <c r="E111" i="21"/>
  <c r="D111" i="21"/>
  <c r="C111" i="21"/>
  <c r="E110" i="21"/>
  <c r="D110" i="21"/>
  <c r="I110" i="21" s="1"/>
  <c r="I109" i="21"/>
  <c r="E109" i="21"/>
  <c r="D109" i="21"/>
  <c r="E108" i="21"/>
  <c r="D108" i="21"/>
  <c r="I108" i="21" s="1"/>
  <c r="I107" i="21"/>
  <c r="E107" i="21"/>
  <c r="D107" i="21"/>
  <c r="E106" i="21"/>
  <c r="D106" i="21"/>
  <c r="I106" i="21" s="1"/>
  <c r="I105" i="21"/>
  <c r="E105" i="21"/>
  <c r="D105" i="21"/>
  <c r="E104" i="21"/>
  <c r="D104" i="21"/>
  <c r="I104" i="21" s="1"/>
  <c r="I103" i="21"/>
  <c r="E103" i="21"/>
  <c r="D103" i="21"/>
  <c r="E102" i="21"/>
  <c r="D102" i="21"/>
  <c r="I102" i="21" s="1"/>
  <c r="I101" i="21"/>
  <c r="E101" i="21"/>
  <c r="D101" i="21"/>
  <c r="E100" i="21"/>
  <c r="D100" i="21"/>
  <c r="I100" i="21" s="1"/>
  <c r="I99" i="21"/>
  <c r="E99" i="21"/>
  <c r="D99" i="21"/>
  <c r="E98" i="21"/>
  <c r="D98" i="21"/>
  <c r="I98" i="21" s="1"/>
  <c r="I97" i="21"/>
  <c r="E97" i="21"/>
  <c r="D97" i="21"/>
  <c r="E96" i="21"/>
  <c r="D96" i="21"/>
  <c r="I96" i="21" s="1"/>
  <c r="I95" i="21"/>
  <c r="E95" i="21"/>
  <c r="D95" i="21"/>
  <c r="E94" i="21"/>
  <c r="D94" i="21"/>
  <c r="I94" i="21" s="1"/>
  <c r="I93" i="21"/>
  <c r="E93" i="21"/>
  <c r="D93" i="21"/>
  <c r="E92" i="21"/>
  <c r="D92" i="21"/>
  <c r="I92" i="21" s="1"/>
  <c r="I90" i="21"/>
  <c r="D90" i="21"/>
  <c r="D89" i="21"/>
  <c r="I89" i="21" s="1"/>
  <c r="I88" i="21"/>
  <c r="D88" i="21"/>
  <c r="I87" i="21"/>
  <c r="D87" i="21"/>
  <c r="D86" i="21"/>
  <c r="I86" i="21" s="1"/>
  <c r="I83" i="21"/>
  <c r="I82" i="21"/>
  <c r="I81" i="21"/>
  <c r="I80" i="21"/>
  <c r="B75" i="21"/>
  <c r="B68" i="21"/>
  <c r="B66" i="21"/>
  <c r="B59" i="21"/>
  <c r="B53" i="21"/>
  <c r="B49" i="21"/>
  <c r="D46" i="21"/>
  <c r="D45" i="21"/>
  <c r="D44" i="21"/>
  <c r="D43" i="21"/>
  <c r="D42" i="21"/>
  <c r="D40" i="21"/>
  <c r="D39" i="21"/>
  <c r="D38" i="21"/>
  <c r="D37" i="21"/>
  <c r="D36" i="21"/>
  <c r="D28" i="21"/>
  <c r="D27" i="21"/>
  <c r="D26" i="21"/>
  <c r="D24" i="21"/>
  <c r="D23" i="21"/>
  <c r="D22" i="21"/>
  <c r="D20" i="21"/>
  <c r="D19" i="21"/>
  <c r="D18" i="21"/>
  <c r="D17" i="21"/>
  <c r="F3" i="21" s="1"/>
  <c r="D15" i="21"/>
  <c r="D14" i="21"/>
  <c r="D13" i="21"/>
  <c r="D12" i="21"/>
  <c r="D11" i="21"/>
  <c r="D10" i="21"/>
  <c r="D9" i="21"/>
  <c r="D8" i="21"/>
  <c r="D7" i="21"/>
  <c r="D6" i="21"/>
  <c r="E3" i="21"/>
  <c r="D3" i="21"/>
  <c r="C16" i="59"/>
  <c r="A16" i="59"/>
  <c r="C15" i="59"/>
  <c r="B14" i="59"/>
  <c r="A14" i="59"/>
  <c r="B13" i="59"/>
  <c r="A13" i="59"/>
  <c r="C11" i="59"/>
  <c r="B11" i="59"/>
  <c r="A10" i="59"/>
  <c r="C8" i="59"/>
  <c r="B8" i="59"/>
  <c r="B16" i="59" s="1"/>
  <c r="A8" i="59"/>
  <c r="C7" i="59"/>
  <c r="B7" i="59"/>
  <c r="B15" i="59" s="1"/>
  <c r="A7" i="59"/>
  <c r="A15" i="59" s="1"/>
  <c r="C6" i="59"/>
  <c r="C14" i="59" s="1"/>
  <c r="B6" i="59"/>
  <c r="A6" i="59"/>
  <c r="C5" i="59"/>
  <c r="C13" i="59" s="1"/>
  <c r="B5" i="59"/>
  <c r="A5" i="59"/>
  <c r="C4" i="59"/>
  <c r="C12" i="59" s="1"/>
  <c r="B4" i="59"/>
  <c r="B12" i="59" s="1"/>
  <c r="A4" i="59"/>
  <c r="A12" i="59" s="1"/>
  <c r="C3" i="59"/>
  <c r="B3" i="59"/>
  <c r="A3" i="59"/>
  <c r="A11" i="59" s="1"/>
  <c r="A16" i="58"/>
  <c r="C15" i="58"/>
  <c r="A15" i="58"/>
  <c r="C14" i="58"/>
  <c r="B13" i="58"/>
  <c r="A13" i="58"/>
  <c r="B12" i="58"/>
  <c r="A12" i="58"/>
  <c r="A10" i="58"/>
  <c r="C8" i="58"/>
  <c r="C16" i="58" s="1"/>
  <c r="B8" i="58"/>
  <c r="B16" i="58" s="1"/>
  <c r="A8" i="58"/>
  <c r="C7" i="58"/>
  <c r="B7" i="58"/>
  <c r="B15" i="58" s="1"/>
  <c r="A7" i="58"/>
  <c r="C6" i="58"/>
  <c r="B6" i="58"/>
  <c r="B14" i="58" s="1"/>
  <c r="A6" i="58"/>
  <c r="A14" i="58" s="1"/>
  <c r="C5" i="58"/>
  <c r="C13" i="58" s="1"/>
  <c r="B5" i="58"/>
  <c r="A5" i="58"/>
  <c r="C4" i="58"/>
  <c r="C12" i="58" s="1"/>
  <c r="B4" i="58"/>
  <c r="A4" i="58"/>
  <c r="C3" i="58"/>
  <c r="C11" i="58" s="1"/>
  <c r="B3" i="58"/>
  <c r="B11" i="58" s="1"/>
  <c r="A3" i="58"/>
  <c r="A11" i="58" s="1"/>
  <c r="C16" i="57"/>
  <c r="B16" i="57"/>
  <c r="A15" i="57"/>
  <c r="C14" i="57"/>
  <c r="A14" i="57"/>
  <c r="C13" i="57"/>
  <c r="B12" i="57"/>
  <c r="A12" i="57"/>
  <c r="B11" i="57"/>
  <c r="A11" i="57"/>
  <c r="A10" i="57"/>
  <c r="C8" i="57"/>
  <c r="B8" i="57"/>
  <c r="A8" i="57"/>
  <c r="A16" i="57" s="1"/>
  <c r="C7" i="57"/>
  <c r="C15" i="57" s="1"/>
  <c r="B7" i="57"/>
  <c r="B15" i="57" s="1"/>
  <c r="A7" i="57"/>
  <c r="C6" i="57"/>
  <c r="B6" i="57"/>
  <c r="B14" i="57" s="1"/>
  <c r="A6" i="57"/>
  <c r="C5" i="57"/>
  <c r="B5" i="57"/>
  <c r="B13" i="57" s="1"/>
  <c r="A5" i="57"/>
  <c r="A13" i="57" s="1"/>
  <c r="C4" i="57"/>
  <c r="C12" i="57" s="1"/>
  <c r="B4" i="57"/>
  <c r="A4" i="57"/>
  <c r="C3" i="57"/>
  <c r="C11" i="57" s="1"/>
  <c r="B3" i="57"/>
  <c r="A3" i="57"/>
  <c r="C16" i="56"/>
  <c r="B16" i="56"/>
  <c r="C15" i="56"/>
  <c r="B15" i="56"/>
  <c r="A14" i="56"/>
  <c r="C13" i="56"/>
  <c r="A13" i="56"/>
  <c r="C12" i="56"/>
  <c r="B11" i="56"/>
  <c r="A11" i="56"/>
  <c r="A10" i="56"/>
  <c r="C8" i="56"/>
  <c r="B8" i="56"/>
  <c r="A8" i="56"/>
  <c r="A16" i="56" s="1"/>
  <c r="C7" i="56"/>
  <c r="B7" i="56"/>
  <c r="A7" i="56"/>
  <c r="A15" i="56" s="1"/>
  <c r="C6" i="56"/>
  <c r="C14" i="56" s="1"/>
  <c r="B6" i="56"/>
  <c r="B14" i="56" s="1"/>
  <c r="A6" i="56"/>
  <c r="C5" i="56"/>
  <c r="B5" i="56"/>
  <c r="B13" i="56" s="1"/>
  <c r="A5" i="56"/>
  <c r="C4" i="56"/>
  <c r="B4" i="56"/>
  <c r="B12" i="56" s="1"/>
  <c r="A4" i="56"/>
  <c r="A12" i="56" s="1"/>
  <c r="C3" i="56"/>
  <c r="C11" i="56" s="1"/>
  <c r="B3" i="56"/>
  <c r="A3" i="56"/>
  <c r="C15" i="55"/>
  <c r="B15" i="55"/>
  <c r="C14" i="55"/>
  <c r="B14" i="55"/>
  <c r="A13" i="55"/>
  <c r="C12" i="55"/>
  <c r="A12" i="55"/>
  <c r="C11" i="55"/>
  <c r="A10" i="55"/>
  <c r="C8" i="55"/>
  <c r="C16" i="55" s="1"/>
  <c r="B8" i="55"/>
  <c r="B16" i="55" s="1"/>
  <c r="A8" i="55"/>
  <c r="A16" i="55" s="1"/>
  <c r="C7" i="55"/>
  <c r="B7" i="55"/>
  <c r="A7" i="55"/>
  <c r="A15" i="55" s="1"/>
  <c r="C6" i="55"/>
  <c r="B6" i="55"/>
  <c r="A6" i="55"/>
  <c r="A14" i="55" s="1"/>
  <c r="C5" i="55"/>
  <c r="C13" i="55" s="1"/>
  <c r="B5" i="55"/>
  <c r="B13" i="55" s="1"/>
  <c r="A5" i="55"/>
  <c r="C4" i="55"/>
  <c r="B4" i="55"/>
  <c r="B12" i="55" s="1"/>
  <c r="A4" i="55"/>
  <c r="C3" i="55"/>
  <c r="B3" i="55"/>
  <c r="B11" i="55" s="1"/>
  <c r="A3" i="55"/>
  <c r="A11" i="55" s="1"/>
  <c r="B16" i="54"/>
  <c r="A15" i="54"/>
  <c r="C14" i="54"/>
  <c r="B14" i="54"/>
  <c r="C13" i="54"/>
  <c r="B12" i="54"/>
  <c r="A12" i="54"/>
  <c r="C11" i="54"/>
  <c r="A11" i="54"/>
  <c r="A10" i="54"/>
  <c r="C8" i="54"/>
  <c r="C16" i="54" s="1"/>
  <c r="B8" i="54"/>
  <c r="A8" i="54"/>
  <c r="A16" i="54" s="1"/>
  <c r="C7" i="54"/>
  <c r="C15" i="54" s="1"/>
  <c r="B7" i="54"/>
  <c r="B15" i="54" s="1"/>
  <c r="A7" i="54"/>
  <c r="C6" i="54"/>
  <c r="B6" i="54"/>
  <c r="A6" i="54"/>
  <c r="A14" i="54" s="1"/>
  <c r="C5" i="54"/>
  <c r="B5" i="54"/>
  <c r="B13" i="54" s="1"/>
  <c r="A5" i="54"/>
  <c r="A13" i="54" s="1"/>
  <c r="C4" i="54"/>
  <c r="C12" i="54" s="1"/>
  <c r="B4" i="54"/>
  <c r="A4" i="54"/>
  <c r="C3" i="54"/>
  <c r="B3" i="54"/>
  <c r="B11" i="54" s="1"/>
  <c r="A3" i="54"/>
  <c r="C16" i="53"/>
  <c r="B16" i="53"/>
  <c r="A16" i="53"/>
  <c r="B15" i="53"/>
  <c r="A14" i="53"/>
  <c r="C13" i="53"/>
  <c r="B13" i="53"/>
  <c r="C12" i="53"/>
  <c r="B11" i="53"/>
  <c r="A11" i="53"/>
  <c r="A10" i="53"/>
  <c r="C8" i="53"/>
  <c r="B8" i="53"/>
  <c r="A8" i="53"/>
  <c r="C7" i="53"/>
  <c r="C15" i="53" s="1"/>
  <c r="B7" i="53"/>
  <c r="A7" i="53"/>
  <c r="A15" i="53" s="1"/>
  <c r="C6" i="53"/>
  <c r="C14" i="53" s="1"/>
  <c r="B6" i="53"/>
  <c r="B14" i="53" s="1"/>
  <c r="A6" i="53"/>
  <c r="C5" i="53"/>
  <c r="B5" i="53"/>
  <c r="A5" i="53"/>
  <c r="A13" i="53" s="1"/>
  <c r="C4" i="53"/>
  <c r="B4" i="53"/>
  <c r="B12" i="53" s="1"/>
  <c r="A4" i="53"/>
  <c r="A12" i="53" s="1"/>
  <c r="C3" i="53"/>
  <c r="C11" i="53" s="1"/>
  <c r="B3" i="53"/>
  <c r="A3" i="53"/>
  <c r="C15" i="52"/>
  <c r="B15" i="52"/>
  <c r="A15" i="52"/>
  <c r="B14" i="52"/>
  <c r="A13" i="52"/>
  <c r="B12" i="52"/>
  <c r="C11" i="52"/>
  <c r="A10" i="52"/>
  <c r="C8" i="52"/>
  <c r="C16" i="52" s="1"/>
  <c r="B8" i="52"/>
  <c r="B16" i="52" s="1"/>
  <c r="A8" i="52"/>
  <c r="A16" i="52" s="1"/>
  <c r="C7" i="52"/>
  <c r="B7" i="52"/>
  <c r="A7" i="52"/>
  <c r="C6" i="52"/>
  <c r="C14" i="52" s="1"/>
  <c r="B6" i="52"/>
  <c r="A6" i="52"/>
  <c r="A14" i="52" s="1"/>
  <c r="C5" i="52"/>
  <c r="C13" i="52" s="1"/>
  <c r="B5" i="52"/>
  <c r="B13" i="52" s="1"/>
  <c r="A5" i="52"/>
  <c r="C4" i="52"/>
  <c r="C12" i="52" s="1"/>
  <c r="B4" i="52"/>
  <c r="A4" i="52"/>
  <c r="A12" i="52" s="1"/>
  <c r="C3" i="52"/>
  <c r="B3" i="52"/>
  <c r="B11" i="52" s="1"/>
  <c r="A3" i="52"/>
  <c r="A11" i="52" s="1"/>
  <c r="C16" i="51"/>
  <c r="A16" i="51"/>
  <c r="C14" i="51"/>
  <c r="A14" i="51"/>
  <c r="B13" i="51"/>
  <c r="A12" i="51"/>
  <c r="B11" i="51"/>
  <c r="A10" i="51"/>
  <c r="C8" i="51"/>
  <c r="B8" i="51"/>
  <c r="B16" i="51" s="1"/>
  <c r="A8" i="51"/>
  <c r="C7" i="51"/>
  <c r="C15" i="51" s="1"/>
  <c r="B7" i="51"/>
  <c r="B15" i="51" s="1"/>
  <c r="A7" i="51"/>
  <c r="A15" i="51" s="1"/>
  <c r="C6" i="51"/>
  <c r="B6" i="51"/>
  <c r="B14" i="51" s="1"/>
  <c r="A6" i="51"/>
  <c r="C5" i="51"/>
  <c r="C13" i="51" s="1"/>
  <c r="B5" i="51"/>
  <c r="A5" i="51"/>
  <c r="A13" i="51" s="1"/>
  <c r="C4" i="51"/>
  <c r="C12" i="51" s="1"/>
  <c r="B4" i="51"/>
  <c r="B12" i="51" s="1"/>
  <c r="A4" i="51"/>
  <c r="C3" i="51"/>
  <c r="C11" i="51" s="1"/>
  <c r="B3" i="51"/>
  <c r="A3" i="51"/>
  <c r="A11" i="51" s="1"/>
  <c r="B16" i="50"/>
  <c r="A16" i="50"/>
  <c r="C15" i="50"/>
  <c r="A15" i="50"/>
  <c r="C13" i="50"/>
  <c r="B13" i="50"/>
  <c r="A13" i="50"/>
  <c r="B12" i="50"/>
  <c r="A11" i="50"/>
  <c r="A10" i="50"/>
  <c r="C8" i="50"/>
  <c r="C16" i="50" s="1"/>
  <c r="B8" i="50"/>
  <c r="A8" i="50"/>
  <c r="C7" i="50"/>
  <c r="B7" i="50"/>
  <c r="B15" i="50" s="1"/>
  <c r="A7" i="50"/>
  <c r="C6" i="50"/>
  <c r="C14" i="50" s="1"/>
  <c r="B6" i="50"/>
  <c r="B14" i="50" s="1"/>
  <c r="A6" i="50"/>
  <c r="A14" i="50" s="1"/>
  <c r="C5" i="50"/>
  <c r="B5" i="50"/>
  <c r="A5" i="50"/>
  <c r="C4" i="50"/>
  <c r="C12" i="50" s="1"/>
  <c r="B4" i="50"/>
  <c r="A4" i="50"/>
  <c r="A12" i="50" s="1"/>
  <c r="C3" i="50"/>
  <c r="C11" i="50" s="1"/>
  <c r="B3" i="50"/>
  <c r="B11" i="50" s="1"/>
  <c r="A3" i="50"/>
  <c r="C16" i="49"/>
  <c r="B15" i="49"/>
  <c r="C14" i="49"/>
  <c r="A14" i="49"/>
  <c r="C12" i="49"/>
  <c r="A12" i="49"/>
  <c r="B11" i="49"/>
  <c r="A10" i="49"/>
  <c r="C8" i="49"/>
  <c r="B8" i="49"/>
  <c r="B16" i="49" s="1"/>
  <c r="A8" i="49"/>
  <c r="A16" i="49" s="1"/>
  <c r="C7" i="49"/>
  <c r="C15" i="49" s="1"/>
  <c r="B7" i="49"/>
  <c r="A7" i="49"/>
  <c r="A15" i="49" s="1"/>
  <c r="C6" i="49"/>
  <c r="B6" i="49"/>
  <c r="B14" i="49" s="1"/>
  <c r="A6" i="49"/>
  <c r="C5" i="49"/>
  <c r="C13" i="49" s="1"/>
  <c r="B5" i="49"/>
  <c r="B13" i="49" s="1"/>
  <c r="A5" i="49"/>
  <c r="A13" i="49" s="1"/>
  <c r="C4" i="49"/>
  <c r="B4" i="49"/>
  <c r="B12" i="49" s="1"/>
  <c r="A4" i="49"/>
  <c r="C3" i="49"/>
  <c r="C11" i="49" s="1"/>
  <c r="B3" i="49"/>
  <c r="A3" i="49"/>
  <c r="A11" i="49" s="1"/>
  <c r="C16" i="48"/>
  <c r="C15" i="48"/>
  <c r="B15" i="48"/>
  <c r="B14" i="48"/>
  <c r="A13" i="48"/>
  <c r="C12" i="48"/>
  <c r="C11" i="48"/>
  <c r="B11" i="48"/>
  <c r="A10" i="48"/>
  <c r="C8" i="48"/>
  <c r="B8" i="48"/>
  <c r="B16" i="48" s="1"/>
  <c r="A8" i="48"/>
  <c r="A16" i="48" s="1"/>
  <c r="C7" i="48"/>
  <c r="B7" i="48"/>
  <c r="A7" i="48"/>
  <c r="A15" i="48" s="1"/>
  <c r="C6" i="48"/>
  <c r="C14" i="48" s="1"/>
  <c r="B6" i="48"/>
  <c r="A6" i="48"/>
  <c r="A14" i="48" s="1"/>
  <c r="C5" i="48"/>
  <c r="C13" i="48" s="1"/>
  <c r="B5" i="48"/>
  <c r="B13" i="48" s="1"/>
  <c r="A5" i="48"/>
  <c r="C4" i="48"/>
  <c r="B4" i="48"/>
  <c r="B12" i="48" s="1"/>
  <c r="A4" i="48"/>
  <c r="A12" i="48" s="1"/>
  <c r="C3" i="48"/>
  <c r="B3" i="48"/>
  <c r="A3" i="48"/>
  <c r="A11" i="48" s="1"/>
  <c r="A16" i="47"/>
  <c r="C15" i="47"/>
  <c r="C14" i="47"/>
  <c r="B14" i="47"/>
  <c r="B13" i="47"/>
  <c r="A12" i="47"/>
  <c r="C11" i="47"/>
  <c r="A10" i="47"/>
  <c r="C8" i="47"/>
  <c r="C16" i="47" s="1"/>
  <c r="B8" i="47"/>
  <c r="B16" i="47" s="1"/>
  <c r="A8" i="47"/>
  <c r="C7" i="47"/>
  <c r="B7" i="47"/>
  <c r="B15" i="47" s="1"/>
  <c r="A7" i="47"/>
  <c r="A15" i="47" s="1"/>
  <c r="C6" i="47"/>
  <c r="B6" i="47"/>
  <c r="A6" i="47"/>
  <c r="A14" i="47" s="1"/>
  <c r="C5" i="47"/>
  <c r="C13" i="47" s="1"/>
  <c r="B5" i="47"/>
  <c r="A5" i="47"/>
  <c r="A13" i="47" s="1"/>
  <c r="C4" i="47"/>
  <c r="C12" i="47" s="1"/>
  <c r="B4" i="47"/>
  <c r="B12" i="47" s="1"/>
  <c r="A4" i="47"/>
  <c r="C3" i="47"/>
  <c r="B3" i="47"/>
  <c r="B11" i="47" s="1"/>
  <c r="A3" i="47"/>
  <c r="A11" i="47" s="1"/>
  <c r="B16" i="46"/>
  <c r="A15" i="46"/>
  <c r="C14" i="46"/>
  <c r="C13" i="46"/>
  <c r="B12" i="46"/>
  <c r="A11" i="46"/>
  <c r="A10" i="46"/>
  <c r="C8" i="46"/>
  <c r="C16" i="46" s="1"/>
  <c r="B8" i="46"/>
  <c r="A8" i="46"/>
  <c r="A16" i="46" s="1"/>
  <c r="C7" i="46"/>
  <c r="C15" i="46" s="1"/>
  <c r="B7" i="46"/>
  <c r="B15" i="46" s="1"/>
  <c r="A7" i="46"/>
  <c r="C6" i="46"/>
  <c r="B6" i="46"/>
  <c r="B14" i="46" s="1"/>
  <c r="A6" i="46"/>
  <c r="A14" i="46" s="1"/>
  <c r="C5" i="46"/>
  <c r="B5" i="46"/>
  <c r="B13" i="46" s="1"/>
  <c r="A5" i="46"/>
  <c r="A13" i="46" s="1"/>
  <c r="C4" i="46"/>
  <c r="C12" i="46" s="1"/>
  <c r="B4" i="46"/>
  <c r="A4" i="46"/>
  <c r="A12" i="46" s="1"/>
  <c r="C3" i="46"/>
  <c r="C11" i="46" s="1"/>
  <c r="B3" i="46"/>
  <c r="B11" i="46" s="1"/>
  <c r="A3" i="46"/>
  <c r="C16" i="45"/>
  <c r="B16" i="45"/>
  <c r="B15" i="45"/>
  <c r="A15" i="45"/>
  <c r="A14" i="45"/>
  <c r="C12" i="45"/>
  <c r="B12" i="45"/>
  <c r="B11" i="45"/>
  <c r="A10" i="45"/>
  <c r="C8" i="45"/>
  <c r="B8" i="45"/>
  <c r="A8" i="45"/>
  <c r="A16" i="45" s="1"/>
  <c r="C7" i="45"/>
  <c r="C15" i="45" s="1"/>
  <c r="B7" i="45"/>
  <c r="A7" i="45"/>
  <c r="C6" i="45"/>
  <c r="C14" i="45" s="1"/>
  <c r="B6" i="45"/>
  <c r="B14" i="45" s="1"/>
  <c r="A6" i="45"/>
  <c r="C5" i="45"/>
  <c r="C13" i="45" s="1"/>
  <c r="B5" i="45"/>
  <c r="B13" i="45" s="1"/>
  <c r="A5" i="45"/>
  <c r="A13" i="45" s="1"/>
  <c r="C4" i="45"/>
  <c r="B4" i="45"/>
  <c r="A4" i="45"/>
  <c r="A12" i="45" s="1"/>
  <c r="C3" i="45"/>
  <c r="C11" i="45" s="1"/>
  <c r="B3" i="45"/>
  <c r="A3" i="45"/>
  <c r="A11" i="45" s="1"/>
  <c r="C15" i="44"/>
  <c r="B15" i="44"/>
  <c r="B14" i="44"/>
  <c r="A14" i="44"/>
  <c r="A13" i="44"/>
  <c r="C12" i="44"/>
  <c r="C11" i="44"/>
  <c r="B11" i="44"/>
  <c r="A10" i="44"/>
  <c r="C8" i="44"/>
  <c r="C16" i="44" s="1"/>
  <c r="B8" i="44"/>
  <c r="B16" i="44" s="1"/>
  <c r="A8" i="44"/>
  <c r="A16" i="44" s="1"/>
  <c r="C7" i="44"/>
  <c r="B7" i="44"/>
  <c r="A7" i="44"/>
  <c r="A15" i="44" s="1"/>
  <c r="C21" i="22" s="1"/>
  <c r="C108" i="21" s="1"/>
  <c r="C6" i="44"/>
  <c r="C14" i="44" s="1"/>
  <c r="B6" i="44"/>
  <c r="A6" i="44"/>
  <c r="C5" i="44"/>
  <c r="C13" i="44" s="1"/>
  <c r="B5" i="44"/>
  <c r="B13" i="44" s="1"/>
  <c r="A5" i="44"/>
  <c r="C4" i="44"/>
  <c r="B4" i="44"/>
  <c r="B12" i="44" s="1"/>
  <c r="A4" i="44"/>
  <c r="A12" i="44" s="1"/>
  <c r="C3" i="44"/>
  <c r="B3" i="44"/>
  <c r="A3" i="44"/>
  <c r="A11" i="44" s="1"/>
  <c r="C16" i="43"/>
  <c r="A16" i="43"/>
  <c r="C14" i="43"/>
  <c r="B13" i="43"/>
  <c r="A12" i="43"/>
  <c r="A10" i="43"/>
  <c r="C8" i="43"/>
  <c r="B8" i="43"/>
  <c r="B16" i="43" s="1"/>
  <c r="A8" i="43"/>
  <c r="C7" i="43"/>
  <c r="C15" i="43" s="1"/>
  <c r="B7" i="43"/>
  <c r="B15" i="43" s="1"/>
  <c r="A7" i="43"/>
  <c r="A15" i="43" s="1"/>
  <c r="C6" i="43"/>
  <c r="B6" i="43"/>
  <c r="B14" i="43" s="1"/>
  <c r="A6" i="43"/>
  <c r="A14" i="43" s="1"/>
  <c r="C5" i="43"/>
  <c r="C13" i="43" s="1"/>
  <c r="B5" i="43"/>
  <c r="A5" i="43"/>
  <c r="A13" i="43" s="1"/>
  <c r="C4" i="43"/>
  <c r="C12" i="43" s="1"/>
  <c r="B4" i="43"/>
  <c r="B12" i="43" s="1"/>
  <c r="A4" i="43"/>
  <c r="C3" i="43"/>
  <c r="C11" i="43" s="1"/>
  <c r="B3" i="43"/>
  <c r="B11" i="43" s="1"/>
  <c r="A3" i="43"/>
  <c r="A11" i="43" s="1"/>
  <c r="B16" i="42"/>
  <c r="A16" i="42"/>
  <c r="C15" i="42"/>
  <c r="A15" i="42"/>
  <c r="C13" i="42"/>
  <c r="B12" i="42"/>
  <c r="A11" i="42"/>
  <c r="A10" i="42"/>
  <c r="C8" i="42"/>
  <c r="C16" i="42" s="1"/>
  <c r="B8" i="42"/>
  <c r="A8" i="42"/>
  <c r="C7" i="42"/>
  <c r="B7" i="42"/>
  <c r="B15" i="42" s="1"/>
  <c r="A7" i="42"/>
  <c r="C6" i="42"/>
  <c r="C14" i="42" s="1"/>
  <c r="B6" i="42"/>
  <c r="B14" i="42" s="1"/>
  <c r="A6" i="42"/>
  <c r="A14" i="42" s="1"/>
  <c r="C5" i="42"/>
  <c r="B5" i="42"/>
  <c r="B13" i="42" s="1"/>
  <c r="A5" i="42"/>
  <c r="A13" i="42" s="1"/>
  <c r="C4" i="42"/>
  <c r="C12" i="42" s="1"/>
  <c r="B4" i="42"/>
  <c r="A4" i="42"/>
  <c r="A12" i="42" s="1"/>
  <c r="C3" i="42"/>
  <c r="C11" i="42" s="1"/>
  <c r="B3" i="42"/>
  <c r="B11" i="42" s="1"/>
  <c r="A3" i="42"/>
  <c r="C16" i="41"/>
  <c r="B15" i="41"/>
  <c r="A15" i="41"/>
  <c r="C14" i="41"/>
  <c r="A14" i="41"/>
  <c r="C12" i="41"/>
  <c r="B12" i="41"/>
  <c r="B11" i="41"/>
  <c r="A11" i="41"/>
  <c r="A10" i="41"/>
  <c r="C8" i="41"/>
  <c r="B8" i="41"/>
  <c r="B16" i="41" s="1"/>
  <c r="A8" i="41"/>
  <c r="A16" i="41" s="1"/>
  <c r="C7" i="41"/>
  <c r="C15" i="41" s="1"/>
  <c r="B7" i="41"/>
  <c r="A7" i="41"/>
  <c r="C6" i="41"/>
  <c r="B6" i="41"/>
  <c r="B14" i="41" s="1"/>
  <c r="A6" i="41"/>
  <c r="C5" i="41"/>
  <c r="C13" i="41" s="1"/>
  <c r="B5" i="41"/>
  <c r="B13" i="41" s="1"/>
  <c r="A5" i="41"/>
  <c r="A13" i="41" s="1"/>
  <c r="C4" i="41"/>
  <c r="B4" i="41"/>
  <c r="A4" i="41"/>
  <c r="A12" i="41" s="1"/>
  <c r="F18" i="22" s="1"/>
  <c r="C3" i="41"/>
  <c r="C11" i="41" s="1"/>
  <c r="B3" i="41"/>
  <c r="A3" i="41"/>
  <c r="B16" i="40"/>
  <c r="C15" i="40"/>
  <c r="B14" i="40"/>
  <c r="A13" i="40"/>
  <c r="C12" i="40"/>
  <c r="C11" i="40"/>
  <c r="A11" i="40"/>
  <c r="A10" i="40"/>
  <c r="C8" i="40"/>
  <c r="C16" i="40" s="1"/>
  <c r="B8" i="40"/>
  <c r="A8" i="40"/>
  <c r="A16" i="40" s="1"/>
  <c r="C7" i="40"/>
  <c r="B7" i="40"/>
  <c r="B15" i="40" s="1"/>
  <c r="A7" i="40"/>
  <c r="A15" i="40" s="1"/>
  <c r="C6" i="40"/>
  <c r="C14" i="40" s="1"/>
  <c r="B6" i="40"/>
  <c r="A6" i="40"/>
  <c r="A14" i="40" s="1"/>
  <c r="C5" i="40"/>
  <c r="C13" i="40" s="1"/>
  <c r="B5" i="40"/>
  <c r="B13" i="40" s="1"/>
  <c r="A5" i="40"/>
  <c r="C4" i="40"/>
  <c r="B4" i="40"/>
  <c r="B12" i="40" s="1"/>
  <c r="A4" i="40"/>
  <c r="A12" i="40" s="1"/>
  <c r="C3" i="40"/>
  <c r="B3" i="40"/>
  <c r="B11" i="40" s="1"/>
  <c r="A3" i="40"/>
  <c r="A16" i="39"/>
  <c r="B15" i="39"/>
  <c r="C14" i="39"/>
  <c r="B13" i="39"/>
  <c r="A12" i="39"/>
  <c r="C11" i="39"/>
  <c r="A10" i="39"/>
  <c r="C8" i="39"/>
  <c r="C16" i="39" s="1"/>
  <c r="B8" i="39"/>
  <c r="B16" i="39" s="1"/>
  <c r="A8" i="39"/>
  <c r="C7" i="39"/>
  <c r="C15" i="39" s="1"/>
  <c r="B7" i="39"/>
  <c r="A7" i="39"/>
  <c r="A15" i="39" s="1"/>
  <c r="C6" i="39"/>
  <c r="B6" i="39"/>
  <c r="B14" i="39" s="1"/>
  <c r="A6" i="39"/>
  <c r="A14" i="39" s="1"/>
  <c r="C5" i="39"/>
  <c r="C13" i="39" s="1"/>
  <c r="B5" i="39"/>
  <c r="A5" i="39"/>
  <c r="A13" i="39" s="1"/>
  <c r="C4" i="39"/>
  <c r="C12" i="39" s="1"/>
  <c r="B4" i="39"/>
  <c r="B12" i="39" s="1"/>
  <c r="A4" i="39"/>
  <c r="C3" i="39"/>
  <c r="B3" i="39"/>
  <c r="B11" i="39" s="1"/>
  <c r="A3" i="39"/>
  <c r="A11" i="39" s="1"/>
  <c r="C16" i="38"/>
  <c r="B16" i="38"/>
  <c r="A15" i="38"/>
  <c r="C14" i="38"/>
  <c r="B14" i="38"/>
  <c r="A14" i="38"/>
  <c r="C13" i="38"/>
  <c r="B12" i="38"/>
  <c r="C11" i="38"/>
  <c r="B11" i="38"/>
  <c r="A11" i="38"/>
  <c r="A10" i="38"/>
  <c r="C8" i="38"/>
  <c r="B8" i="38"/>
  <c r="A8" i="38"/>
  <c r="A16" i="38" s="1"/>
  <c r="C7" i="38"/>
  <c r="C15" i="38" s="1"/>
  <c r="B7" i="38"/>
  <c r="B15" i="38" s="1"/>
  <c r="A7" i="38"/>
  <c r="C6" i="38"/>
  <c r="B6" i="38"/>
  <c r="A6" i="38"/>
  <c r="C5" i="38"/>
  <c r="B5" i="38"/>
  <c r="B13" i="38" s="1"/>
  <c r="A5" i="38"/>
  <c r="A13" i="38" s="1"/>
  <c r="C4" i="38"/>
  <c r="C12" i="38" s="1"/>
  <c r="B4" i="38"/>
  <c r="A4" i="38"/>
  <c r="A12" i="38" s="1"/>
  <c r="C3" i="38"/>
  <c r="B3" i="38"/>
  <c r="A3" i="38"/>
  <c r="C16" i="37"/>
  <c r="C15" i="37"/>
  <c r="B15" i="37"/>
  <c r="A14" i="37"/>
  <c r="B13" i="37"/>
  <c r="A13" i="37"/>
  <c r="C12" i="37"/>
  <c r="B12" i="37"/>
  <c r="B11" i="37"/>
  <c r="A10" i="37"/>
  <c r="C8" i="37"/>
  <c r="B8" i="37"/>
  <c r="B16" i="37" s="1"/>
  <c r="A8" i="37"/>
  <c r="A16" i="37" s="1"/>
  <c r="C7" i="37"/>
  <c r="B7" i="37"/>
  <c r="A7" i="37"/>
  <c r="A15" i="37" s="1"/>
  <c r="C6" i="37"/>
  <c r="C14" i="37" s="1"/>
  <c r="B6" i="37"/>
  <c r="B14" i="37" s="1"/>
  <c r="A6" i="37"/>
  <c r="C5" i="37"/>
  <c r="C13" i="37" s="1"/>
  <c r="B5" i="37"/>
  <c r="A5" i="37"/>
  <c r="C4" i="37"/>
  <c r="B4" i="37"/>
  <c r="A4" i="37"/>
  <c r="A12" i="37" s="1"/>
  <c r="C3" i="37"/>
  <c r="C11" i="37" s="1"/>
  <c r="B3" i="37"/>
  <c r="A3" i="37"/>
  <c r="A11" i="37" s="1"/>
  <c r="C15" i="35"/>
  <c r="C14" i="35"/>
  <c r="B14" i="35"/>
  <c r="A13" i="35"/>
  <c r="A12" i="35"/>
  <c r="C11" i="35"/>
  <c r="A10" i="35"/>
  <c r="C8" i="35"/>
  <c r="C16" i="35" s="1"/>
  <c r="B8" i="35"/>
  <c r="B16" i="35" s="1"/>
  <c r="A8" i="35"/>
  <c r="A16" i="35" s="1"/>
  <c r="C7" i="35"/>
  <c r="B7" i="35"/>
  <c r="B15" i="35" s="1"/>
  <c r="A7" i="35"/>
  <c r="A15" i="35" s="1"/>
  <c r="C6" i="35"/>
  <c r="B6" i="35"/>
  <c r="A6" i="35"/>
  <c r="A14" i="35" s="1"/>
  <c r="C5" i="35"/>
  <c r="C13" i="35" s="1"/>
  <c r="B5" i="35"/>
  <c r="B13" i="35" s="1"/>
  <c r="A5" i="35"/>
  <c r="C4" i="35"/>
  <c r="C12" i="35" s="1"/>
  <c r="B4" i="35"/>
  <c r="B12" i="35" s="1"/>
  <c r="A4" i="35"/>
  <c r="C3" i="35"/>
  <c r="B3" i="35"/>
  <c r="B11" i="35" s="1"/>
  <c r="A3" i="35"/>
  <c r="A11" i="35" s="1"/>
  <c r="F13" i="22" s="1"/>
  <c r="B16" i="34"/>
  <c r="A16" i="34"/>
  <c r="C14" i="34"/>
  <c r="C13" i="34"/>
  <c r="B13" i="34"/>
  <c r="A12" i="34"/>
  <c r="A11" i="34"/>
  <c r="A10" i="34"/>
  <c r="C12" i="22" s="1"/>
  <c r="C99" i="21" s="1"/>
  <c r="C8" i="34"/>
  <c r="C16" i="34" s="1"/>
  <c r="B8" i="34"/>
  <c r="A8" i="34"/>
  <c r="C7" i="34"/>
  <c r="C15" i="34" s="1"/>
  <c r="B7" i="34"/>
  <c r="B15" i="34" s="1"/>
  <c r="A7" i="34"/>
  <c r="A15" i="34" s="1"/>
  <c r="C6" i="34"/>
  <c r="B6" i="34"/>
  <c r="B14" i="34" s="1"/>
  <c r="A6" i="34"/>
  <c r="A14" i="34" s="1"/>
  <c r="C5" i="34"/>
  <c r="B5" i="34"/>
  <c r="A5" i="34"/>
  <c r="A13" i="34" s="1"/>
  <c r="F12" i="22" s="1"/>
  <c r="C4" i="34"/>
  <c r="C12" i="34" s="1"/>
  <c r="B4" i="34"/>
  <c r="B12" i="34" s="1"/>
  <c r="A4" i="34"/>
  <c r="C3" i="34"/>
  <c r="C11" i="34" s="1"/>
  <c r="B3" i="34"/>
  <c r="B11" i="34" s="1"/>
  <c r="A3" i="34"/>
  <c r="B16" i="33"/>
  <c r="A16" i="33"/>
  <c r="B15" i="33"/>
  <c r="A15" i="33"/>
  <c r="C14" i="33"/>
  <c r="C13" i="33"/>
  <c r="B13" i="33"/>
  <c r="C12" i="33"/>
  <c r="B12" i="33"/>
  <c r="A11" i="33"/>
  <c r="A10" i="33"/>
  <c r="C8" i="33"/>
  <c r="C16" i="33" s="1"/>
  <c r="B8" i="33"/>
  <c r="A8" i="33"/>
  <c r="C7" i="33"/>
  <c r="C15" i="33" s="1"/>
  <c r="B7" i="33"/>
  <c r="A7" i="33"/>
  <c r="C6" i="33"/>
  <c r="B6" i="33"/>
  <c r="B14" i="33" s="1"/>
  <c r="A6" i="33"/>
  <c r="A14" i="33" s="1"/>
  <c r="C5" i="33"/>
  <c r="B5" i="33"/>
  <c r="A5" i="33"/>
  <c r="A13" i="33" s="1"/>
  <c r="C4" i="33"/>
  <c r="B4" i="33"/>
  <c r="A4" i="33"/>
  <c r="A12" i="33" s="1"/>
  <c r="C3" i="33"/>
  <c r="C11" i="33" s="1"/>
  <c r="B3" i="33"/>
  <c r="B11" i="33" s="1"/>
  <c r="A3" i="33"/>
  <c r="C16" i="32"/>
  <c r="B16" i="32"/>
  <c r="B15" i="32"/>
  <c r="B14" i="32"/>
  <c r="A14" i="32"/>
  <c r="C13" i="32"/>
  <c r="C12" i="32"/>
  <c r="B12" i="32"/>
  <c r="C11" i="32"/>
  <c r="B11" i="32"/>
  <c r="A11" i="32"/>
  <c r="A10" i="32"/>
  <c r="C8" i="32"/>
  <c r="B8" i="32"/>
  <c r="A8" i="32"/>
  <c r="A16" i="32" s="1"/>
  <c r="C7" i="32"/>
  <c r="C15" i="32" s="1"/>
  <c r="B7" i="32"/>
  <c r="A7" i="32"/>
  <c r="A15" i="32" s="1"/>
  <c r="C6" i="32"/>
  <c r="C14" i="32" s="1"/>
  <c r="B6" i="32"/>
  <c r="A6" i="32"/>
  <c r="C5" i="32"/>
  <c r="B5" i="32"/>
  <c r="B13" i="32" s="1"/>
  <c r="A5" i="32"/>
  <c r="A13" i="32" s="1"/>
  <c r="C4" i="32"/>
  <c r="B4" i="32"/>
  <c r="A4" i="32"/>
  <c r="A12" i="32" s="1"/>
  <c r="F10" i="22" s="1"/>
  <c r="C3" i="32"/>
  <c r="B3" i="32"/>
  <c r="A3" i="32"/>
  <c r="C16" i="31"/>
  <c r="A16" i="31"/>
  <c r="C15" i="31"/>
  <c r="B15" i="31"/>
  <c r="B14" i="31"/>
  <c r="A14" i="31"/>
  <c r="B13" i="31"/>
  <c r="A13" i="31"/>
  <c r="C11" i="31"/>
  <c r="B11" i="31"/>
  <c r="A11" i="31"/>
  <c r="C9" i="22" s="1"/>
  <c r="C96" i="21" s="1"/>
  <c r="A10" i="31"/>
  <c r="C8" i="31"/>
  <c r="B8" i="31"/>
  <c r="B16" i="31" s="1"/>
  <c r="A8" i="31"/>
  <c r="C7" i="31"/>
  <c r="B7" i="31"/>
  <c r="A7" i="31"/>
  <c r="A15" i="31" s="1"/>
  <c r="C6" i="31"/>
  <c r="C14" i="31" s="1"/>
  <c r="B6" i="31"/>
  <c r="A6" i="31"/>
  <c r="C5" i="31"/>
  <c r="C13" i="31" s="1"/>
  <c r="B5" i="31"/>
  <c r="A5" i="31"/>
  <c r="C4" i="31"/>
  <c r="C12" i="31" s="1"/>
  <c r="B4" i="31"/>
  <c r="B12" i="31" s="1"/>
  <c r="A4" i="31"/>
  <c r="A12" i="31" s="1"/>
  <c r="C3" i="31"/>
  <c r="B3" i="31"/>
  <c r="A3" i="31"/>
  <c r="B15" i="30"/>
  <c r="A15" i="30"/>
  <c r="C14" i="30"/>
  <c r="A13" i="30"/>
  <c r="C12" i="30"/>
  <c r="B12" i="30"/>
  <c r="A12" i="30"/>
  <c r="A10" i="30"/>
  <c r="C8" i="22" s="1"/>
  <c r="C95" i="21" s="1"/>
  <c r="C8" i="30"/>
  <c r="C16" i="30" s="1"/>
  <c r="B8" i="30"/>
  <c r="B16" i="30" s="1"/>
  <c r="A8" i="30"/>
  <c r="A16" i="30" s="1"/>
  <c r="F8" i="22" s="1"/>
  <c r="C7" i="30"/>
  <c r="C15" i="30" s="1"/>
  <c r="B7" i="30"/>
  <c r="A7" i="30"/>
  <c r="C6" i="30"/>
  <c r="B6" i="30"/>
  <c r="B14" i="30" s="1"/>
  <c r="A6" i="30"/>
  <c r="A14" i="30" s="1"/>
  <c r="C5" i="30"/>
  <c r="C13" i="30" s="1"/>
  <c r="B5" i="30"/>
  <c r="B13" i="30" s="1"/>
  <c r="A5" i="30"/>
  <c r="C4" i="30"/>
  <c r="B4" i="30"/>
  <c r="A4" i="30"/>
  <c r="C3" i="30"/>
  <c r="C11" i="30" s="1"/>
  <c r="B3" i="30"/>
  <c r="B11" i="30" s="1"/>
  <c r="A3" i="30"/>
  <c r="A11" i="30" s="1"/>
  <c r="C16" i="29"/>
  <c r="B16" i="29"/>
  <c r="B14" i="29"/>
  <c r="A14" i="29"/>
  <c r="C13" i="29"/>
  <c r="B13" i="29"/>
  <c r="C11" i="29"/>
  <c r="B11" i="29"/>
  <c r="A11" i="29"/>
  <c r="A10" i="29"/>
  <c r="C8" i="29"/>
  <c r="B8" i="29"/>
  <c r="A8" i="29"/>
  <c r="A16" i="29" s="1"/>
  <c r="C7" i="29"/>
  <c r="C15" i="29" s="1"/>
  <c r="B7" i="29"/>
  <c r="B15" i="29" s="1"/>
  <c r="A7" i="29"/>
  <c r="A15" i="29" s="1"/>
  <c r="C6" i="29"/>
  <c r="C14" i="29" s="1"/>
  <c r="B6" i="29"/>
  <c r="A6" i="29"/>
  <c r="C5" i="29"/>
  <c r="B5" i="29"/>
  <c r="A5" i="29"/>
  <c r="A13" i="29" s="1"/>
  <c r="C4" i="29"/>
  <c r="C12" i="29" s="1"/>
  <c r="B4" i="29"/>
  <c r="B12" i="29" s="1"/>
  <c r="A4" i="29"/>
  <c r="A12" i="29" s="1"/>
  <c r="C3" i="29"/>
  <c r="B3" i="29"/>
  <c r="A3" i="29"/>
  <c r="C16" i="28"/>
  <c r="B15" i="28"/>
  <c r="A15" i="28"/>
  <c r="A14" i="28"/>
  <c r="C13" i="28"/>
  <c r="C12" i="28"/>
  <c r="B12" i="28"/>
  <c r="B11" i="28"/>
  <c r="A11" i="28"/>
  <c r="A10" i="28"/>
  <c r="C8" i="28"/>
  <c r="B8" i="28"/>
  <c r="B16" i="28" s="1"/>
  <c r="A8" i="28"/>
  <c r="A16" i="28" s="1"/>
  <c r="C7" i="28"/>
  <c r="C15" i="28" s="1"/>
  <c r="B7" i="28"/>
  <c r="A7" i="28"/>
  <c r="C6" i="28"/>
  <c r="C14" i="28" s="1"/>
  <c r="B6" i="28"/>
  <c r="B14" i="28" s="1"/>
  <c r="A6" i="28"/>
  <c r="C5" i="28"/>
  <c r="B5" i="28"/>
  <c r="B13" i="28" s="1"/>
  <c r="A5" i="28"/>
  <c r="A13" i="28" s="1"/>
  <c r="C4" i="28"/>
  <c r="B4" i="28"/>
  <c r="A4" i="28"/>
  <c r="A12" i="28" s="1"/>
  <c r="C3" i="28"/>
  <c r="C11" i="28" s="1"/>
  <c r="B3" i="28"/>
  <c r="A3" i="28"/>
  <c r="B16" i="25"/>
  <c r="A15" i="25"/>
  <c r="C14" i="25"/>
  <c r="C13" i="25"/>
  <c r="A13" i="25"/>
  <c r="B12" i="25"/>
  <c r="A12" i="25"/>
  <c r="A11" i="25"/>
  <c r="A10" i="25"/>
  <c r="C8" i="25"/>
  <c r="C16" i="25" s="1"/>
  <c r="B8" i="25"/>
  <c r="A8" i="25"/>
  <c r="A16" i="25" s="1"/>
  <c r="C7" i="25"/>
  <c r="C15" i="25" s="1"/>
  <c r="B7" i="25"/>
  <c r="B15" i="25" s="1"/>
  <c r="A7" i="25"/>
  <c r="C6" i="25"/>
  <c r="B6" i="25"/>
  <c r="B14" i="25" s="1"/>
  <c r="A6" i="25"/>
  <c r="A14" i="25" s="1"/>
  <c r="C5" i="25"/>
  <c r="B5" i="25"/>
  <c r="B13" i="25" s="1"/>
  <c r="A5" i="25"/>
  <c r="C4" i="25"/>
  <c r="C12" i="25" s="1"/>
  <c r="B4" i="25"/>
  <c r="A4" i="25"/>
  <c r="C3" i="25"/>
  <c r="C11" i="25" s="1"/>
  <c r="B3" i="25"/>
  <c r="B11" i="25" s="1"/>
  <c r="A3" i="25"/>
  <c r="B180" i="24"/>
  <c r="B144" i="24"/>
  <c r="B108" i="24"/>
  <c r="B72" i="24"/>
  <c r="B36" i="24"/>
  <c r="B1" i="24"/>
  <c r="F36" i="22"/>
  <c r="C36" i="22"/>
  <c r="F35" i="22"/>
  <c r="C35" i="22"/>
  <c r="F34" i="22"/>
  <c r="C34" i="22"/>
  <c r="F33" i="22"/>
  <c r="C33" i="22"/>
  <c r="F32" i="22"/>
  <c r="C32" i="22"/>
  <c r="F31" i="22"/>
  <c r="C31" i="22"/>
  <c r="F30" i="22"/>
  <c r="C30" i="22"/>
  <c r="C117" i="21" s="1"/>
  <c r="F29" i="22"/>
  <c r="C29" i="22"/>
  <c r="C116" i="21" s="1"/>
  <c r="F28" i="22"/>
  <c r="C28" i="22"/>
  <c r="C115" i="21" s="1"/>
  <c r="F27" i="22"/>
  <c r="C27" i="22"/>
  <c r="C112" i="21" s="1"/>
  <c r="D39" i="17"/>
  <c r="D85" i="21" s="1"/>
  <c r="E25" i="17"/>
  <c r="D25" i="17"/>
  <c r="D10" i="17"/>
  <c r="D16" i="21" s="1"/>
  <c r="C7" i="16"/>
  <c r="D17" i="23"/>
  <c r="D16" i="23"/>
  <c r="D14" i="23"/>
  <c r="D13" i="23"/>
  <c r="D12" i="23"/>
  <c r="D11" i="23"/>
  <c r="D10" i="23"/>
  <c r="D9" i="23"/>
  <c r="D8" i="23"/>
  <c r="E3" i="23"/>
  <c r="F26" i="22" l="1"/>
  <c r="C26" i="22"/>
  <c r="F14" i="22"/>
  <c r="C14" i="22"/>
  <c r="C101" i="21" s="1"/>
  <c r="C16" i="22"/>
  <c r="C103" i="21" s="1"/>
  <c r="F16" i="22"/>
  <c r="C18" i="22"/>
  <c r="C105" i="21" s="1"/>
  <c r="C24" i="22"/>
  <c r="F24" i="22"/>
  <c r="F5" i="22"/>
  <c r="F7" i="22"/>
  <c r="F20" i="22"/>
  <c r="F11" i="22"/>
  <c r="C11" i="22"/>
  <c r="C98" i="21" s="1"/>
  <c r="F21" i="22"/>
  <c r="F17" i="22"/>
  <c r="C17" i="22"/>
  <c r="C104" i="21" s="1"/>
  <c r="F19" i="22"/>
  <c r="C19" i="22"/>
  <c r="C106" i="21" s="1"/>
  <c r="F23" i="22"/>
  <c r="C23" i="22"/>
  <c r="C110" i="21" s="1"/>
  <c r="F25" i="22"/>
  <c r="C25" i="22"/>
  <c r="F15" i="22"/>
  <c r="C15" i="22"/>
  <c r="C102" i="21" s="1"/>
  <c r="C5" i="22"/>
  <c r="C92" i="21" s="1"/>
  <c r="F6" i="22"/>
  <c r="C6" i="22"/>
  <c r="C93" i="21" s="1"/>
  <c r="C10" i="22"/>
  <c r="C97" i="21" s="1"/>
  <c r="C20" i="22"/>
  <c r="C107" i="21" s="1"/>
  <c r="F22" i="22"/>
  <c r="C22" i="22"/>
  <c r="C109" i="21" s="1"/>
  <c r="C13" i="22"/>
  <c r="C100" i="21" s="1"/>
  <c r="F9" i="22"/>
  <c r="E89" i="21"/>
  <c r="E86" i="21"/>
  <c r="E88" i="21"/>
  <c r="I85" i="21"/>
  <c r="E90" i="21"/>
  <c r="E87" i="21"/>
  <c r="E40" i="17"/>
  <c r="D18" i="23"/>
  <c r="E41" i="17"/>
  <c r="E42" i="17"/>
  <c r="C7" i="22"/>
  <c r="C94" i="21" s="1"/>
  <c r="E43" i="17"/>
  <c r="E44" i="17"/>
  <c r="E85" i="21" l="1"/>
  <c r="B47" i="17"/>
  <c r="E39" i="17"/>
</calcChain>
</file>

<file path=xl/sharedStrings.xml><?xml version="1.0" encoding="utf-8"?>
<sst xmlns="http://schemas.openxmlformats.org/spreadsheetml/2006/main" count="557" uniqueCount="276">
  <si>
    <t>1. Relevanz</t>
  </si>
  <si>
    <t>5. Budget und Wirtschaftlichkeit</t>
  </si>
  <si>
    <t>Obligatorische Indikatoren lt. Jahresprogramm / Leitlinien</t>
  </si>
  <si>
    <t>Maßnahmenbereich</t>
  </si>
  <si>
    <t>Kurzbeschreibung des Projekts</t>
  </si>
  <si>
    <t>Gesamtbudget</t>
  </si>
  <si>
    <t>Laufzeit Beginn (TT.MM.JJJJ)</t>
  </si>
  <si>
    <t>Laufzeit Ende (TT.MM.JJJJ)</t>
  </si>
  <si>
    <t>Beitrag anderer Organisationen</t>
  </si>
  <si>
    <t>Einnahmen des Projekts</t>
  </si>
  <si>
    <t>Name/Firma/Institution</t>
  </si>
  <si>
    <t>Ort</t>
  </si>
  <si>
    <t>Projekttitel lang</t>
  </si>
  <si>
    <t>Projekttitel kurz</t>
  </si>
  <si>
    <t>Straße und Hausnummer</t>
  </si>
  <si>
    <t>Staat</t>
  </si>
  <si>
    <t>Kurzbezeichnung Institution</t>
  </si>
  <si>
    <t>Gründungsdatum</t>
  </si>
  <si>
    <t>Angaben zum Projekt</t>
  </si>
  <si>
    <t>Titel, Vor- und Nachname</t>
  </si>
  <si>
    <t>Telefon</t>
  </si>
  <si>
    <t>E-Mail</t>
  </si>
  <si>
    <t>Bankinstitut</t>
  </si>
  <si>
    <t>IBAN</t>
  </si>
  <si>
    <t>BIC</t>
  </si>
  <si>
    <t>Angaben zur Bankverbindung</t>
  </si>
  <si>
    <t>BUDGET/FINANZIERUNG</t>
  </si>
  <si>
    <t>Postleitzahl</t>
  </si>
  <si>
    <t xml:space="preserve">Titel, Vor- und Nachname der zeichnungsberechtigten Person </t>
  </si>
  <si>
    <t>AMIF</t>
  </si>
  <si>
    <t>4. Qualitätssicherung</t>
  </si>
  <si>
    <t>Kurze Darstellung der Zielsetzung und Aktivitäten der Organisation</t>
  </si>
  <si>
    <t xml:space="preserve">Eigenmittel </t>
  </si>
  <si>
    <t>Geplanter finanzieller Projektanteil in Prozent</t>
  </si>
  <si>
    <t>6. Fazit</t>
  </si>
  <si>
    <t>Rechtsform</t>
  </si>
  <si>
    <t>ja</t>
  </si>
  <si>
    <t>nein</t>
  </si>
  <si>
    <t>Liegt eine Vorsteuerabzugsberechtigung für das Projekt vor?</t>
  </si>
  <si>
    <t>Eingangsdatum</t>
  </si>
  <si>
    <t>Formale Kriterien erfüllt</t>
  </si>
  <si>
    <t>Allgemeine Angaben</t>
  </si>
  <si>
    <t>Tirol</t>
  </si>
  <si>
    <t>Salzburg</t>
  </si>
  <si>
    <t>Oberösterreich</t>
  </si>
  <si>
    <t>Niederösterreich</t>
  </si>
  <si>
    <t>Burgenland</t>
  </si>
  <si>
    <t>Kärnten</t>
  </si>
  <si>
    <t>Steiermark</t>
  </si>
  <si>
    <t>Wien</t>
  </si>
  <si>
    <t>Gesamt</t>
  </si>
  <si>
    <t>Betrag</t>
  </si>
  <si>
    <t>Anteil</t>
  </si>
  <si>
    <t>Bewertung des Projektvorschlags</t>
  </si>
  <si>
    <t>Förderungswerber/in</t>
  </si>
  <si>
    <t>Projekttitel (kurz)</t>
  </si>
  <si>
    <t>Projektdauer (in Monaten)</t>
  </si>
  <si>
    <t>Projektgesamtkosten</t>
  </si>
  <si>
    <t>Laufzeit Beginn</t>
  </si>
  <si>
    <t>Laufzeit Ende</t>
  </si>
  <si>
    <t>Angaben zum/zur Förderungswerber/in</t>
  </si>
  <si>
    <t>Indikatoren</t>
  </si>
  <si>
    <t>Indikator</t>
  </si>
  <si>
    <t>Zielzahl</t>
  </si>
  <si>
    <t>Anmerkung</t>
  </si>
  <si>
    <t>Anzahl der Veranstaltungen</t>
  </si>
  <si>
    <t>Anzahl der durchgeführten Studien</t>
  </si>
  <si>
    <t>ZVR-Zahl, Firmenbuchnummer oder Ergänzungsregisternummer</t>
  </si>
  <si>
    <t>Österreichweit</t>
  </si>
  <si>
    <t>Anmerkung FN</t>
  </si>
  <si>
    <t>Unterstützende Informationen</t>
  </si>
  <si>
    <t>Hinweis</t>
  </si>
  <si>
    <t>Wie viele Kurse sind geplant?</t>
  </si>
  <si>
    <t>Wie viele Unterrichtseinheiten umfassen die Kurse?</t>
  </si>
  <si>
    <t>I1: Sprache und Bildung</t>
  </si>
  <si>
    <t>Ort, Datum</t>
  </si>
  <si>
    <t>Asyl-, Migrations- und Integrationsfonds</t>
  </si>
  <si>
    <t>Projektnummer</t>
  </si>
  <si>
    <t>Angesuchter AMIF-Beitrag</t>
  </si>
  <si>
    <t>Vorarlberg</t>
  </si>
  <si>
    <t>Angaben zur Projektleitung</t>
  </si>
  <si>
    <t>Projekttitel (lang)</t>
  </si>
  <si>
    <t>Angaben zu Projektpartnern</t>
  </si>
  <si>
    <t>Partner 1</t>
  </si>
  <si>
    <t>Partner 2</t>
  </si>
  <si>
    <t>Wert Antrag</t>
  </si>
  <si>
    <t>Wert Vertrag</t>
  </si>
  <si>
    <t>Zielzahl Antrag</t>
  </si>
  <si>
    <t>Zielzahl Vertrag</t>
  </si>
  <si>
    <t>Veränderung</t>
  </si>
  <si>
    <t>check</t>
  </si>
  <si>
    <t>Vertragserstellung</t>
  </si>
  <si>
    <t>Kosteneffizienz</t>
  </si>
  <si>
    <t>Tatsächliche Fördersummen im Finanzplan eingetragen</t>
  </si>
  <si>
    <t>Partnerschaftsabkommen vorhanden</t>
  </si>
  <si>
    <t>Angaben zum Projektstandort</t>
  </si>
  <si>
    <t>Checkliste</t>
  </si>
  <si>
    <t>AMIF-Beitrag max. 75%</t>
  </si>
  <si>
    <t>Gesamtausgaben = Gesamteinnahmen</t>
  </si>
  <si>
    <t>Mindestfördersumme der jeweiligen Maßnahme eingehalten</t>
  </si>
  <si>
    <t>Kofinanzierungszusagen und -Anfragen angefordert</t>
  </si>
  <si>
    <t>Anmerkung ÖIF</t>
  </si>
  <si>
    <t>vom PT bestätigt</t>
  </si>
  <si>
    <t>Gesamtkosten = Gesamteinnahmen</t>
  </si>
  <si>
    <t>Alle Kosten in der korrekten Budgetposition budgetiert</t>
  </si>
  <si>
    <t>Indirekte Kosten max. 15% der direkten Personalkosten</t>
  </si>
  <si>
    <t>Beitrag AMIF/BM mit Förderzusage verglichen</t>
  </si>
  <si>
    <t>Checkliste Gegenprüfung Vertragserstellung</t>
  </si>
  <si>
    <t>Checkliste Vertragserstellung vollständig befüllt</t>
  </si>
  <si>
    <t>gegengeprüft durch</t>
  </si>
  <si>
    <t>gegengeprüft am</t>
  </si>
  <si>
    <t>Erlöse des Projekts</t>
  </si>
  <si>
    <t>Anmerkung GP</t>
  </si>
  <si>
    <t>Änderungen vorgenommen</t>
  </si>
  <si>
    <t>davon Alpha</t>
  </si>
  <si>
    <t>davon A1</t>
  </si>
  <si>
    <t>davon A2</t>
  </si>
  <si>
    <t>davon B1</t>
  </si>
  <si>
    <t>davon B2</t>
  </si>
  <si>
    <t xml:space="preserve">Anzahl der Unterrichtseinheiten gesamt </t>
  </si>
  <si>
    <t>Anzahl der Kursplätze gesamt</t>
  </si>
  <si>
    <t>Bereich Lernbetreuung</t>
  </si>
  <si>
    <t>Anzahl der Betreuungsstunden gesamt</t>
  </si>
  <si>
    <t>Anzahl der ehrenamtlichen Personen</t>
  </si>
  <si>
    <t>Bereich Elternbildung</t>
  </si>
  <si>
    <t>Anzahl der Stunden für Elternbildung gesamt</t>
  </si>
  <si>
    <t>Anzahl der Maßnahmen (Veranstaltungen, Aktivitäten, Workshops, etc.)</t>
  </si>
  <si>
    <t>Anzahl der unmittelbaren Beratungsstunden gesamt</t>
  </si>
  <si>
    <t>Anzahl der projekteigenen Startwohnungen gesamt</t>
  </si>
  <si>
    <t>Anzahl der abgeleiteten Feststellungen bzw. Empfehlungen zur Weiterentwicklung von Integrationsstrategien</t>
  </si>
  <si>
    <t>2. Methodologie des Projektvorschlages</t>
  </si>
  <si>
    <t>2.1 Erfolgt eine realistische und nachvollziebare Darstellung der geplanten Projektziele?</t>
  </si>
  <si>
    <t>2.4 Wird ausreichend auf Risiken hinsichtlich der Zielerreichung eingegangen und eine klare Auflistung von möglichen Handlungsalternativen zur Minimierung dieser Risiken vorgenommen?</t>
  </si>
  <si>
    <t>2.5 Weist der Projektvorschlag ein logisches und durchgängiges Projektkonzept auf?</t>
  </si>
  <si>
    <t>3.3 Sind die organisatorischen Kapazitäten für die Projektabwicklung ausreichend?</t>
  </si>
  <si>
    <t>3.5 Wie ist die Zusammenarbeit mit anderen fachlich zuständigen Stellen einzuschätzen?</t>
  </si>
  <si>
    <t>3.6 Werden bei vorliegenden Projektpartnerschaften die Leistungen der Partner klar dargestellt?
Deckt sich diese Darstellung mit den Angaben im Finanzplan?</t>
  </si>
  <si>
    <t xml:space="preserve">5.4 Weist das Projekt eine breite Finanzierungsstruktur auf?  </t>
  </si>
  <si>
    <t>besonders positiv</t>
  </si>
  <si>
    <t>besonders negativ</t>
  </si>
  <si>
    <t>Bewertung</t>
  </si>
  <si>
    <t>IST HÄNDISCH AUS ANTRAG ZU ÜBERTRAGEN !</t>
  </si>
  <si>
    <t>Vorlage Indikatorenbericht und Ausgabenerklärung erstellt</t>
  </si>
  <si>
    <t>Zielgruppeneinhaltung in Projekt- und Kurzbeschreibung kontrolliert</t>
  </si>
  <si>
    <t xml:space="preserve">Projektbeschreibung angepasst (entsprechend neuer Indikatoren, Zeitplan ect.) </t>
  </si>
  <si>
    <t>Zeitplan angepasst (in Abstimmung mit Projektbeschreibung)</t>
  </si>
  <si>
    <t>Indirekte Kosten sind lt. Vorgaben der SRL kalkuliert und nachvollziehbar</t>
  </si>
  <si>
    <t xml:space="preserve">15%-Grenze für Indirekte Kosten eingehalten </t>
  </si>
  <si>
    <t>Vorlage für Indikatorenbericht erstellt</t>
  </si>
  <si>
    <t>Indikatoren angepasst (siehe unten)</t>
  </si>
  <si>
    <t>Alle Kosten in den entsprechenden Kategorien sind gemäß der SRL förderfähig und richtig budgetiert</t>
  </si>
  <si>
    <t>Vorlage Ausgabenerklärung erstellt</t>
  </si>
  <si>
    <t>Checkliste: Angaben Förderwerber</t>
  </si>
  <si>
    <t>Checkliste: Angaben Projektleitung</t>
  </si>
  <si>
    <t>Checkliste: Projektstandort</t>
  </si>
  <si>
    <t>Checkliste: Kurzbeschreibung</t>
  </si>
  <si>
    <t>Checkliste: Projektpartner</t>
  </si>
  <si>
    <t>Anlagen zum Fördervertrag</t>
  </si>
  <si>
    <t>3. Kapazität des Förderwerbers</t>
  </si>
  <si>
    <t>Vertragsvorlage vollständig und korrekt ausgefüllt</t>
  </si>
  <si>
    <t>I2: Vorbereitende Maßnahmen zur Arbeitsmarktintegration</t>
  </si>
  <si>
    <t>Bereich Fachsprachkurse und Qualifizierungsmaßnahmen</t>
  </si>
  <si>
    <t>Bereich Beratung</t>
  </si>
  <si>
    <t>Anzahl der Fachsprachkurse</t>
  </si>
  <si>
    <t>Anzahl der Beratungsstunden gesamt</t>
  </si>
  <si>
    <t>Bereich Veranstaltungen</t>
  </si>
  <si>
    <t>Bereich Wohnen</t>
  </si>
  <si>
    <t>BMEIA</t>
  </si>
  <si>
    <t>Wie viele Maßnahmen sind geplant?</t>
  </si>
  <si>
    <t>Wie viele Personen werden während der Projektlaufzeit wohnversorgt?</t>
  </si>
  <si>
    <t>Wie viele reine Beratungsstunden sind geplant?</t>
  </si>
  <si>
    <t>Wie viele Veranstaltungen sind geplant?</t>
  </si>
  <si>
    <t>Wie viele reine Betreuungsstunden sind geplant?</t>
  </si>
  <si>
    <t>Wie viele reine Elternbildungsstunden sind geplant?</t>
  </si>
  <si>
    <t>davon C1</t>
  </si>
  <si>
    <t>davon C2</t>
  </si>
  <si>
    <t xml:space="preserve">Bereich Beratung </t>
  </si>
  <si>
    <t>Anzahl der beratenen Ankerpersonen der Zielgruppe (exkl.mitberatene Familienmitglieder)</t>
  </si>
  <si>
    <t>Anzahl der beratenen Ankerpersonen der Zielgruppe (inkl.mitberatene Familienmitglieder)</t>
  </si>
  <si>
    <t xml:space="preserve"> &gt; davon wohnversorgt</t>
  </si>
  <si>
    <t>&gt; davon neu zugewiesen</t>
  </si>
  <si>
    <t>Anzahl der neu vermittelten Finalwohnungen</t>
  </si>
  <si>
    <t>&gt; davon housing first</t>
  </si>
  <si>
    <t>Anzahl der Forschungsfragen</t>
  </si>
  <si>
    <t>2023/2024</t>
  </si>
  <si>
    <t>I3: Starthilfe in ein selbstständiges Leben</t>
  </si>
  <si>
    <t>I4: Gesellschaftliche Integration und freiwilliges Engagement</t>
  </si>
  <si>
    <t>I5: Kapazitätenaufbau und Zusammenarbeit für nachhaltige Organisationsstrukturen</t>
  </si>
  <si>
    <t>I6: Wissenschaftliche Analysen und Forschungsarbeiten zu Integration</t>
  </si>
  <si>
    <t>BKA</t>
  </si>
  <si>
    <t>Anzahl der Projektteilnehmenden gesamt</t>
  </si>
  <si>
    <t>Anzahl der Teilnehmenden in Lernbetreuung</t>
  </si>
  <si>
    <t>Anzahl der Teilnehmenden in Elternbildung</t>
  </si>
  <si>
    <t>Bereich Sprachkurse (nach GERS)</t>
  </si>
  <si>
    <t>Anzahl der Teilnehmenden</t>
  </si>
  <si>
    <t>Anzahl der Kursteilnehmenden</t>
  </si>
  <si>
    <t>Wie viele Angebote sind geplant?</t>
  </si>
  <si>
    <t>Anzahl der Kursteilnehmenden, die an einer ÖIF-zertifizierten Abschlussprüfung teilgenommen haben</t>
  </si>
  <si>
    <t>Anzahl der  Kursteilnehmenden, die die ÖIF-zertifizierte Abschlussprüfung positiv absolviert haben</t>
  </si>
  <si>
    <t>Anteil der Kursteilnehmenden, die die ÖIF-zertifizierte Abschlussprüfung positiv absolviert haben in %</t>
  </si>
  <si>
    <t>Anzahl der Kursteilnehmenden, die an einer internen Abschlussprüfung teilgenommen haben</t>
  </si>
  <si>
    <t>Anzahl der Kursteilnehmenden, die die interne Abschlussprüfung positiv absolviert haben</t>
  </si>
  <si>
    <t xml:space="preserve">Anteil der Kursteilnehmenden, die die interne Abschlussprüfung positiv absolviert haben in % </t>
  </si>
  <si>
    <t>Anzahl der Kursteilnehmenden, die die ÖIF-zertifizierte Abschlussprüfung positiv absolviert haben</t>
  </si>
  <si>
    <t>Anteil, der Kursteilnehmenden, die die ÖIF- zertifizierte Abschlussprüfung positiv absolviert haben in %</t>
  </si>
  <si>
    <t>Anzahl der Teilnehmenden in der Beratung</t>
  </si>
  <si>
    <t>Jede Person wird nur einmal gezählt – umfasst sämtliche Angebote des Projekts – die Daten sind mittels Teilnehmenden-Liste inkl. Aufenthaltsstatus zu belegen.</t>
  </si>
  <si>
    <r>
      <t xml:space="preserve">1.1 Entspricht der Projektvorschlag den Zielen und Prioritäten des AMIF Bereich Integration?
     </t>
    </r>
    <r>
      <rPr>
        <sz val="8"/>
        <rFont val="Calibri"/>
        <family val="2"/>
      </rPr>
      <t xml:space="preserve"> --&gt; Knock out bei nein</t>
    </r>
  </si>
  <si>
    <r>
      <t xml:space="preserve">1.2 Deckt das Projekt einen konkreten und klar definierten Bedarf ab? </t>
    </r>
    <r>
      <rPr>
        <u/>
        <sz val="10"/>
        <rFont val="Calibri"/>
        <family val="2"/>
      </rPr>
      <t xml:space="preserve">
</t>
    </r>
    <r>
      <rPr>
        <sz val="8"/>
        <rFont val="Calibri"/>
        <family val="2"/>
      </rPr>
      <t>1) Welcher Bedarf wurde festgestellt? Auf welchen Mangel reagiert das Projekt und in welcher Form? 
2) Wird die Zielgruppeneinhaltung des jeweiligen spezifischen Ziels und der Maßnahme sichergestellt? --&gt; knock out bei nein</t>
    </r>
  </si>
  <si>
    <r>
      <t xml:space="preserve">1.3 Entspricht das Projekt dem regional gegebenen Bedarf? </t>
    </r>
    <r>
      <rPr>
        <u/>
        <sz val="10"/>
        <rFont val="Calibri"/>
        <family val="2"/>
      </rPr>
      <t xml:space="preserve">
</t>
    </r>
    <r>
      <rPr>
        <sz val="8"/>
        <rFont val="Calibri"/>
        <family val="2"/>
      </rPr>
      <t xml:space="preserve">1) Wie begegnet das Projekt den </t>
    </r>
    <r>
      <rPr>
        <i/>
        <sz val="8"/>
        <rFont val="Calibri"/>
        <family val="2"/>
      </rPr>
      <t>regionalen</t>
    </r>
    <r>
      <rPr>
        <sz val="8"/>
        <rFont val="Calibri"/>
        <family val="2"/>
      </rPr>
      <t xml:space="preserve"> Gegebenheiten?
2) Wie ergänzt das Projekt das bereits bestehende Angebot in dieser Region?</t>
    </r>
  </si>
  <si>
    <r>
      <t xml:space="preserve">2.2 Sind die Projektaktivitäten zur Erreichung der angestrebten Projektziele geeignet? 
</t>
    </r>
    <r>
      <rPr>
        <sz val="8"/>
        <rFont val="Calibri"/>
        <family val="2"/>
      </rPr>
      <t xml:space="preserve">1) Erfolgte eine klare Darstellung der Methode und Art, wie die gesetzten Ziele erreicht werden sollen? 
2) Sind die vorgesehenen Projektaktivitäten wirksam und/bzw. angemessen zur Erreichung der angestrebten Projektziele? </t>
    </r>
  </si>
  <si>
    <r>
      <t xml:space="preserve">2.3 Beinhaltet der Projektvorschlag einen klaren und realistischen zeitlichen Aktionsplan?
</t>
    </r>
    <r>
      <rPr>
        <sz val="8"/>
        <rFont val="Calibri"/>
        <family val="2"/>
      </rPr>
      <t>1) Ist in nachvollziehbarer Art auf die Aktivitäten und den Zeitplan eingegangen worden?
2) Ist die zeitliche Umsetzbarkeit der Meilensteine deutlich dargestellt und nachvollziehbar?</t>
    </r>
  </si>
  <si>
    <r>
      <t>3.1 Wie sind die konkreten Erfahrungen und die fachliche Expertise im relevanten Fachgebiet und in der Arbeit mit der Zielgruppe einzuschätzen?</t>
    </r>
    <r>
      <rPr>
        <u/>
        <sz val="10"/>
        <rFont val="Calibri"/>
        <family val="2"/>
      </rPr>
      <t xml:space="preserve">
</t>
    </r>
    <r>
      <rPr>
        <sz val="8"/>
        <rFont val="Calibri"/>
        <family val="2"/>
      </rPr>
      <t>1) Sind die Zielsetzungen und üblichen Aktivitäten der Organisation dienlich zur Projketdurchführung?
2) Welche Referenzen und Erfahrungen im angestrebten Maßnahmenbereich werden vorgewiesen?</t>
    </r>
  </si>
  <si>
    <r>
      <t xml:space="preserve">3.2 Wie sind die Erfahrungen in der Projektabwicklung (v.a. EU-geförderte Projekte) einzuschätzen? 
</t>
    </r>
    <r>
      <rPr>
        <sz val="8"/>
        <rFont val="Calibri"/>
        <family val="2"/>
      </rPr>
      <t>1) Welche Expertisen aus früheren Projekten sind für das beantragten Projekt zuträglich?</t>
    </r>
  </si>
  <si>
    <r>
      <t xml:space="preserve">3.4 Sind die personellen Kapazitäten für die Projektabwicklung ausreichend?
</t>
    </r>
    <r>
      <rPr>
        <sz val="8"/>
        <rFont val="Calibri"/>
        <family val="2"/>
      </rPr>
      <t>1) Sind die Aufgaben und die Qualifikationen des Projektpersonals klar dargestellt? 
2) Sind sie für die Projektumsetzung geeignet/ausreichend? 
3) Entsprechen die Qualifikationen des eingesetzten Personals den Anforderungen?</t>
    </r>
  </si>
  <si>
    <r>
      <t xml:space="preserve">4.1 Erfolgt eine laufende Evaluierung und Prüfung der Projektentwicklung bzw. Arbeitsmethodik? 
</t>
    </r>
    <r>
      <rPr>
        <sz val="8"/>
        <rFont val="Calibri"/>
        <family val="2"/>
      </rPr>
      <t>1) Sind die Methoden zur Prüfung der Zielerreichung und Qualitätsprüfung gut dargestellt?
2) Können die Methoden als ausreichend eingeschätzt werden?</t>
    </r>
  </si>
  <si>
    <r>
      <t xml:space="preserve">5.1 Wird der Grundsatz der Sparsamkeit berücksichtigt?
</t>
    </r>
    <r>
      <rPr>
        <sz val="8"/>
        <rFont val="Calibri"/>
        <family val="2"/>
      </rPr>
      <t>1) Werden die Ziele mit dem geringstmöglichen Mitteleinsatz erreicht?</t>
    </r>
  </si>
  <si>
    <r>
      <t xml:space="preserve">5.2 Wird der Grundsatz der Wirtschaftlichkeit berücksichtigt?
</t>
    </r>
    <r>
      <rPr>
        <sz val="8"/>
        <rFont val="Calibri"/>
        <family val="2"/>
      </rPr>
      <t>1) Sind die dargestellten Ausgaben am wirksamsten zur Zielerreichung geeignet?
2) Wird mit den budgetierten Kosten ein bestmögliches Ergebnis erreicht?
--&gt; „Die Ausgaben richtig budgetieren.“</t>
    </r>
  </si>
  <si>
    <r>
      <t xml:space="preserve">5.3 Wird der Grundsatz der Zweckmäßigkeit berücksichtigt?
</t>
    </r>
    <r>
      <rPr>
        <sz val="8"/>
        <rFont val="Calibri"/>
        <family val="2"/>
      </rPr>
      <t>1) Sind die budgetierten Ausgaben zur Zielerreichung notwendig/geeignet?
2) Ist die Kalkulationen der indirekten Kosten nachvollziehbar?
--&gt; „Die richtigen Ausgaben budgetieren.“ Stichwort: "Projektrelevanz"</t>
    </r>
  </si>
  <si>
    <r>
      <t xml:space="preserve">5.5 Wie war die Budgetausschöpfung in den Vorjahren?
</t>
    </r>
    <r>
      <rPr>
        <sz val="8"/>
        <rFont val="Calibri"/>
        <family val="2"/>
      </rPr>
      <t>1) Bei über 90%-iger Budgetausschöpfung positiv, ansonsten negativ</t>
    </r>
  </si>
  <si>
    <t>Angesuchter BKA-Beitrag</t>
  </si>
  <si>
    <t xml:space="preserve">AMIF </t>
  </si>
  <si>
    <t>Gesamtprojektkosten</t>
  </si>
  <si>
    <t>Unterschrift bzw. Platz für elektronische Signatur</t>
  </si>
  <si>
    <t>Titel, Vor- und Nachname der zeichnungsberechtigten Person/en</t>
  </si>
  <si>
    <t>Angaben zur Ansprechperson für das Projekt</t>
  </si>
  <si>
    <t>Name der Organisation</t>
  </si>
  <si>
    <t>Angaben zur finanzverantwortlichen Ansprechperson für das Projekt</t>
  </si>
  <si>
    <t>Ansprechperson</t>
  </si>
  <si>
    <t xml:space="preserve">Hiermit wird seitens der förderungswerbenden Organisation bestätigt, dass </t>
  </si>
  <si>
    <t>Angaben zur förderungswerbenden Organisation</t>
  </si>
  <si>
    <t>Name</t>
  </si>
  <si>
    <t>Angaben seitens Behörde</t>
  </si>
  <si>
    <t>Kurzbezeichnung Organisation</t>
  </si>
  <si>
    <t>Bereich Lernangebote (nicht nach GERS)</t>
  </si>
  <si>
    <t>ANTRAGSFORMULAR</t>
  </si>
  <si>
    <t>Ich erkläre mich hiermit einverstanden, dass die angeführte Kurzbeschreibung auf der Website des BMI, des BKA und/oder des ÖIF veröffentlicht werden darf.</t>
  </si>
  <si>
    <t>Angaben zum regionalen Wirkungsbereich in prozentueller Aufteilung</t>
  </si>
  <si>
    <t>Website</t>
  </si>
  <si>
    <t>Beitrag der förderungswerbenden Organisation und Projektpartner/innen (Eigenmittel)</t>
  </si>
  <si>
    <t>Angaben zu Projektpartner/in  1</t>
  </si>
  <si>
    <t>Angaben zu Projektpartner/in  2</t>
  </si>
  <si>
    <t>Angaben zu Projektpartner/in  3</t>
  </si>
  <si>
    <t>Angaben zu Projektpartner/in  4</t>
  </si>
  <si>
    <t>Angaben zu Projektpartner/in  5</t>
  </si>
  <si>
    <r>
      <rPr>
        <b/>
        <sz val="11"/>
        <rFont val="Calibri"/>
        <family val="2"/>
      </rPr>
      <t>Ausfüllhilfe:</t>
    </r>
    <r>
      <rPr>
        <sz val="10"/>
        <rFont val="Calibri"/>
        <family val="2"/>
      </rPr>
      <t xml:space="preserve">
Hier geben Sie die wichtigsten Daten der förderungswerbenden Organisation bekannt. Es sind alle weißen Felder verpflichtend zu befüllen.
Die Angaben in der Zeile „Kurze Darstellung der Zielsetzung und Aktivitäten der Organisation“ sollen lediglich stichwortartig erfolgen. Bitte beachten Sie die Zeichenbegrenzung.
Unter „Angaben zur Bankverbindung“ geben Sie an, auf welches Konto im Falle einer Förderzusage die Fördermittel überwiesen werden sollen.</t>
    </r>
  </si>
  <si>
    <r>
      <rPr>
        <b/>
        <sz val="11"/>
        <rFont val="Calibri"/>
        <family val="2"/>
      </rPr>
      <t>Ausfüllhilfe:</t>
    </r>
    <r>
      <rPr>
        <sz val="10"/>
        <rFont val="Calibri"/>
        <family val="2"/>
      </rPr>
      <t xml:space="preserve">
Sollten Sie Ihr Projekt gemeinsam mit einem (oder mehreren) Projektpartnern umsetzen wollen, so geben Sie in diesem Tabellenblatt die diesbezüglichen Daten an.
Unter „geplanter finanzieller Projektanteil in Prozent“ führen Sie an, mit welchem Prozentsatz des eingereichten Budgets Sie die Ausgaben, welche für den jeweiligen Projektpartner anfallen, planen.</t>
    </r>
  </si>
  <si>
    <t>Anzahl der abgeschlossenen Lernangebote gesamt</t>
  </si>
  <si>
    <t xml:space="preserve">Anzahl der abgeschlossenen Lernangebote  gesamt </t>
  </si>
  <si>
    <t>Anzahl der abgeschlossenen Kurse gesamt</t>
  </si>
  <si>
    <t>Anzahl der Projektteilnehmenden aus der Zielgruppe  gesamt</t>
  </si>
  <si>
    <t>Anzahl der regelmäßig teilnehmenden und nachgewiesenen Personen aus der Zielgruppe</t>
  </si>
  <si>
    <t xml:space="preserve">Anzahl der sonstigen dokumentierten Teilnehmenden aus der Zielgruppe </t>
  </si>
  <si>
    <t>Anzahl der Teilnehmenden außerhalb der Zielgruppe, wie etwa Ehrenamtliche, Personen aus der Mehrheitsgesellschaft z.B. bei Veranstaltungen, etc.</t>
  </si>
  <si>
    <t>Anzahl der Teilnehmenden gesamt</t>
  </si>
  <si>
    <t>Anzahl der Kurse/Trainings/Workshop</t>
  </si>
  <si>
    <t>Anzahl der Kurs-/Trainings-/Workshopplätze</t>
  </si>
  <si>
    <t>Anzahl der Kurs-/Trainings-/Workshopstunden gesamt </t>
  </si>
  <si>
    <t>Maßnahmenbereiche</t>
  </si>
  <si>
    <t>Klicken Sie in diese Zelle und wählen Sie einen Maßnahmenbereich aus.</t>
  </si>
  <si>
    <t>Anzahl der Kurs-/ Trainings-/Workshopteilnehmenden</t>
  </si>
  <si>
    <t>Kontoinhaber</t>
  </si>
  <si>
    <r>
      <rPr>
        <b/>
        <sz val="11"/>
        <rFont val="Calibri"/>
        <family val="2"/>
      </rPr>
      <t>Ausfüllhilfe:</t>
    </r>
    <r>
      <rPr>
        <sz val="10"/>
        <rFont val="Calibri"/>
        <family val="2"/>
      </rPr>
      <t xml:space="preserve">
Das Tabellenblatt „Deckblatt“ befüllt sich automatisch aus den gemachten Angaben in den weiteren Tabellenblättern.
</t>
    </r>
    <r>
      <rPr>
        <b/>
        <sz val="10"/>
        <rFont val="Calibri"/>
        <family val="2"/>
      </rPr>
      <t>WICHTIG:</t>
    </r>
    <r>
      <rPr>
        <sz val="10"/>
        <rFont val="Calibri"/>
        <family val="2"/>
      </rPr>
      <t xml:space="preserve">
</t>
    </r>
    <r>
      <rPr>
        <b/>
        <sz val="10"/>
        <rFont val="Calibri"/>
        <family val="2"/>
      </rPr>
      <t>Nachdem das komplette Antragsformular fertig befüllt wurde, muss das Deckblatt von der zeichnungsberechtigen Person ausgedruckt unterschrieben werden bzw. anhand elektronischer Signatur signiert werden. Der Antragsstellung ist ein Scan (im PDF) dieses unterfertigten Deckblattes beizufügen. Es wird damit die Richtigkeit der in der Antragsstellung angegebenen Daten bestätigt.</t>
    </r>
  </si>
  <si>
    <r>
      <rPr>
        <b/>
        <sz val="11"/>
        <rFont val="Calibri"/>
        <family val="2"/>
      </rPr>
      <t>Ausfüllhilfe:</t>
    </r>
    <r>
      <rPr>
        <sz val="10"/>
        <rFont val="Calibri"/>
        <family val="2"/>
      </rPr>
      <t xml:space="preserve">
In diesem Tabellenblatt geben Sie die wichtigsten Daten zum geplanten Projekt an. Sie können je Antrag nur in einem Maßnahmenbereich einreichen. Mehrere Antragstellungen sind jedoch möglich.</t>
    </r>
    <r>
      <rPr>
        <sz val="10"/>
        <color indexed="10"/>
        <rFont val="Calibri"/>
        <family val="2"/>
      </rPr>
      <t xml:space="preserve">
</t>
    </r>
    <r>
      <rPr>
        <sz val="10"/>
        <rFont val="Calibri"/>
        <family val="2"/>
      </rPr>
      <t xml:space="preserve">
Die Kurzbeschreibung des Projekts soll einen Umriss von den geplanten Inhalten geben. Sie soll den Lesenden das Projektkonzept mit den Zielen und geplanten Aktivitäten verständlich machen und wird im Falle einer positiven Auswahlentscheidung veröffentlicht werden.
Die Angaben zu Budget/Finanzierung müssen sich mit jenen aus dem miteingereichten Finanzplan decken. </t>
    </r>
  </si>
  <si>
    <r>
      <rPr>
        <b/>
        <u/>
        <sz val="11"/>
        <rFont val="Calibri"/>
        <family val="2"/>
      </rPr>
      <t xml:space="preserve">Ausfüllhilfe:
</t>
    </r>
    <r>
      <rPr>
        <sz val="10"/>
        <rFont val="Calibri"/>
        <family val="2"/>
      </rPr>
      <t xml:space="preserve">Das Tabellenblatt gibt je nach vorher ausgewähltem Maßnahmenbereich die verpflichtend anzugebenen Indikatoren vor. Sollten Sie für einen Indikator keine diesbezüglichen Tätigkeiten planen, so beziffern Sie diesen mit „0“. Die </t>
    </r>
    <r>
      <rPr>
        <b/>
        <sz val="10"/>
        <rFont val="Calibri"/>
        <family val="2"/>
      </rPr>
      <t>fett</t>
    </r>
    <r>
      <rPr>
        <sz val="10"/>
        <rFont val="Calibri"/>
        <family val="2"/>
      </rPr>
      <t xml:space="preserve"> markierten Indikatoren stellen Überschriften dar.
Im Dokument „Projektbeschreibung“ haben Sie die Möglichkeit Indikatoren zu ergänzen bzw. weiter zu untergliedern.
</t>
    </r>
    <r>
      <rPr>
        <b/>
        <sz val="10"/>
        <rFont val="Calibri"/>
        <family val="2"/>
      </rPr>
      <t xml:space="preserve">„Anzahl der Projektteilnehmenden gesamt“: </t>
    </r>
    <r>
      <rPr>
        <sz val="10"/>
        <rFont val="Calibri"/>
        <family val="2"/>
      </rPr>
      <t xml:space="preserve">Die Anzahl aller Projektteilnehmenden ist hier zu erfassen und soll sich mit der Anzahl der Teilnehmenden auf der Teilnehmendenliste decken. Teilnehmende, die mehrere Aktivitäten besuchen, sollen hier nur einmal gezählt werden. Teilnehmende, die auf einer internen Warteliste dokumentiert werden, sind weder auf der Teilnehmendenliste anzuführen, noch im Indikatorenbericht abzubilden. Die Zielgruppe der Projektteilnehmenden ist mit entsprechenden Nachweisen (z.B. Kopie/Scan des Aufenthatstitels) nachweislich zu dokumentieren.
</t>
    </r>
    <r>
      <rPr>
        <b/>
        <sz val="10"/>
        <rFont val="Calibri"/>
        <family val="2"/>
      </rPr>
      <t>„Anzahl der Unterrichtseinheiten gesamt“:</t>
    </r>
    <r>
      <rPr>
        <sz val="10"/>
        <rFont val="Calibri"/>
        <family val="2"/>
      </rPr>
      <t xml:space="preserve"> Die Gesamtzahl der Unterrichtseinheiten soll hier angegeben, sowie in der Anmerkung aufgeschlüsselt werden, wie diese berechnet wird.
</t>
    </r>
    <r>
      <rPr>
        <b/>
        <sz val="10"/>
        <rFont val="Calibri"/>
        <family val="2"/>
      </rPr>
      <t>„Anzahl der Kursplätze gesamt“:</t>
    </r>
    <r>
      <rPr>
        <sz val="10"/>
        <rFont val="Calibri"/>
        <family val="2"/>
      </rPr>
      <t xml:space="preserve"> Hier soll die Anzahl aller Kursplätze, die über den Projektzeitraum geschaffen werden, angegeben werden. Die Anzahl der Kursplätze kann sich von der Anzahl der Kursteilnehmenden unterscheiden, wenn z.B. Teilnehmende zwei aufeinanderfolgende Kurse besuchen.
</t>
    </r>
    <r>
      <rPr>
        <b/>
        <sz val="10"/>
        <rFont val="Calibri"/>
        <family val="2"/>
      </rPr>
      <t xml:space="preserve"> 
„Anzahl der Kursteilnehmenden gesamt“:</t>
    </r>
    <r>
      <rPr>
        <sz val="10"/>
        <rFont val="Calibri"/>
        <family val="2"/>
      </rPr>
      <t xml:space="preserve"> Die Anzahl aller Kursteilnehmenden ist hier anzuführen. Das gilt auch für Kursteilnehmende, die den Kurs abbrechen. Sobald Teilnehmende an einer Kurseinheit/Unterrichtsstunde etc. teilgenommen haben, sind sie hier zu zählen – unabhängig davon, ob und wie lange/oft sie den Kurs/die Unterrichtsstunde etc. weiter besucht.
</t>
    </r>
    <r>
      <rPr>
        <b/>
        <sz val="10"/>
        <rFont val="Calibri"/>
        <family val="2"/>
      </rPr>
      <t xml:space="preserve"> „Anteil der Kursteilnehmenden, die die zertifizierte Abschlussprüfung positiv absolviert haben in %“:</t>
    </r>
    <r>
      <rPr>
        <sz val="10"/>
        <rFont val="Calibri"/>
        <family val="2"/>
      </rPr>
      <t xml:space="preserve"> Der Prozentsatz an Teilnehmenden, die eine Abschlussprüfung positiv absolviert haben, ergibt sich aus den beiden vorhergehenden Indikatoren.
</t>
    </r>
    <r>
      <rPr>
        <b/>
        <sz val="10"/>
        <rFont val="Calibri"/>
        <family val="2"/>
      </rPr>
      <t>„Anzahl der Stunden für Elternbildung oder Beratung gesamt“:</t>
    </r>
    <r>
      <rPr>
        <sz val="10"/>
        <rFont val="Calibri"/>
        <family val="2"/>
      </rPr>
      <t xml:space="preserve"> Hier ist die Gesamtanzahl der aufgewandten Stunden für die Beratung anzuführen. Auch beratende Gespräche per Telefon können hier eingerechnet werden, es sollte jedoch in der Anmerkung eine Erklärung für das Zustandekommen der Anzahl angeführt werden.</t>
    </r>
  </si>
  <si>
    <r>
      <rPr>
        <b/>
        <sz val="10"/>
        <rFont val="Symbol"/>
        <family val="1"/>
        <charset val="2"/>
      </rPr>
      <t xml:space="preserve">·  </t>
    </r>
    <r>
      <rPr>
        <b/>
        <sz val="10"/>
        <rFont val="Calibri"/>
        <family val="2"/>
        <scheme val="minor"/>
      </rPr>
      <t>folgende verpflichtende einzureichende Unterlagen in vollständiger Form zur Bewertung übermittelt werden:</t>
    </r>
  </si>
  <si>
    <r>
      <rPr>
        <b/>
        <sz val="10"/>
        <rFont val="Symbol"/>
        <family val="1"/>
        <charset val="2"/>
      </rPr>
      <t xml:space="preserve">       </t>
    </r>
    <r>
      <rPr>
        <b/>
        <sz val="10"/>
        <rFont val="Calibri"/>
        <family val="2"/>
      </rPr>
      <t>-</t>
    </r>
    <r>
      <rPr>
        <b/>
        <sz val="10"/>
        <rFont val="Symbol"/>
        <family val="1"/>
        <charset val="2"/>
      </rPr>
      <t xml:space="preserve"> </t>
    </r>
    <r>
      <rPr>
        <b/>
        <sz val="10"/>
        <rFont val="Calibri"/>
        <family val="2"/>
        <scheme val="minor"/>
      </rPr>
      <t xml:space="preserve">Antragsformular (im Excel-Format), </t>
    </r>
  </si>
  <si>
    <r>
      <rPr>
        <b/>
        <sz val="10"/>
        <rFont val="Symbol"/>
        <family val="1"/>
        <charset val="2"/>
      </rPr>
      <t xml:space="preserve">       </t>
    </r>
    <r>
      <rPr>
        <b/>
        <sz val="10"/>
        <rFont val="Calibri"/>
        <family val="2"/>
      </rPr>
      <t>-</t>
    </r>
    <r>
      <rPr>
        <b/>
        <sz val="10"/>
        <rFont val="Symbol"/>
        <family val="1"/>
        <charset val="2"/>
      </rPr>
      <t xml:space="preserve"> </t>
    </r>
    <r>
      <rPr>
        <b/>
        <sz val="10"/>
        <rFont val="Calibri"/>
        <family val="2"/>
        <scheme val="minor"/>
      </rPr>
      <t>Projektbeschreibung (im PDF-Format),</t>
    </r>
  </si>
  <si>
    <r>
      <rPr>
        <b/>
        <sz val="10"/>
        <rFont val="Symbol"/>
        <family val="1"/>
        <charset val="2"/>
      </rPr>
      <t xml:space="preserve">       </t>
    </r>
    <r>
      <rPr>
        <b/>
        <sz val="10"/>
        <rFont val="Calibri"/>
        <family val="2"/>
      </rPr>
      <t>-</t>
    </r>
    <r>
      <rPr>
        <b/>
        <sz val="10"/>
        <rFont val="Symbol"/>
        <family val="1"/>
        <charset val="2"/>
      </rPr>
      <t xml:space="preserve"> </t>
    </r>
    <r>
      <rPr>
        <b/>
        <sz val="10"/>
        <rFont val="Calibri"/>
        <family val="2"/>
        <scheme val="minor"/>
      </rPr>
      <t>Finanzplan (im Excel-Format),</t>
    </r>
  </si>
  <si>
    <r>
      <rPr>
        <b/>
        <sz val="10"/>
        <rFont val="Symbol"/>
        <family val="1"/>
        <charset val="2"/>
      </rPr>
      <t xml:space="preserve">       </t>
    </r>
    <r>
      <rPr>
        <b/>
        <sz val="10"/>
        <rFont val="Calibri"/>
        <family val="2"/>
      </rPr>
      <t>-</t>
    </r>
    <r>
      <rPr>
        <b/>
        <sz val="10"/>
        <rFont val="Symbol"/>
        <family val="1"/>
        <charset val="2"/>
      </rPr>
      <t xml:space="preserve"> </t>
    </r>
    <r>
      <rPr>
        <b/>
        <sz val="10"/>
        <rFont val="Calibri"/>
        <family val="2"/>
        <scheme val="minor"/>
      </rPr>
      <t>Zeitplan (keine Vorlage erforderlich, als gesondertes Dokument),</t>
    </r>
  </si>
  <si>
    <r>
      <rPr>
        <b/>
        <sz val="10"/>
        <rFont val="Symbol"/>
        <family val="1"/>
        <charset val="2"/>
      </rPr>
      <t xml:space="preserve">       </t>
    </r>
    <r>
      <rPr>
        <b/>
        <sz val="10"/>
        <rFont val="Calibri"/>
        <family val="2"/>
      </rPr>
      <t xml:space="preserve">- </t>
    </r>
    <r>
      <rPr>
        <b/>
        <sz val="10"/>
        <rFont val="Calibri"/>
        <family val="2"/>
        <scheme val="minor"/>
      </rPr>
      <t>Vereinsstatuten sowie aktueller Vereinsregisterauszug, Firmenbuchauszug oder entsprechende Dokumente,</t>
    </r>
  </si>
  <si>
    <r>
      <rPr>
        <b/>
        <sz val="10"/>
        <rFont val="Symbol"/>
        <family val="1"/>
        <charset val="2"/>
      </rPr>
      <t xml:space="preserve">·  </t>
    </r>
    <r>
      <rPr>
        <b/>
        <sz val="10"/>
        <rFont val="Calibri"/>
        <family val="2"/>
        <scheme val="minor"/>
      </rPr>
      <t>kein offenes Insolvenzverfahren besteht (bzw. die Eröffnung dieses wegen mangelnden kostendeckenden Vermögens abgewiesen wurde) oder die förderungswerbende Organisation sich in Liquidation befindet,</t>
    </r>
  </si>
  <si>
    <r>
      <rPr>
        <b/>
        <sz val="10"/>
        <rFont val="Symbol"/>
        <family val="1"/>
        <charset val="2"/>
      </rPr>
      <t xml:space="preserve">·  </t>
    </r>
    <r>
      <rPr>
        <b/>
        <sz val="10"/>
        <rFont val="Calibri"/>
        <family val="2"/>
        <scheme val="minor"/>
      </rPr>
      <t>keine Steuer- oder Sozialversicherungsrückstände bestehen,</t>
    </r>
  </si>
  <si>
    <r>
      <rPr>
        <b/>
        <sz val="10"/>
        <rFont val="Symbol"/>
        <family val="1"/>
        <charset val="2"/>
      </rPr>
      <t xml:space="preserve">·  </t>
    </r>
    <r>
      <rPr>
        <b/>
        <sz val="10"/>
        <rFont val="Calibri"/>
        <family val="2"/>
        <scheme val="minor"/>
      </rPr>
      <t>keine einschlägigen strafrechtlichen Verurteilungen (insbesondere Förderungsmissbrauch) vorliegen,</t>
    </r>
  </si>
  <si>
    <r>
      <rPr>
        <b/>
        <sz val="10"/>
        <rFont val="Symbol"/>
        <family val="1"/>
        <charset val="2"/>
      </rPr>
      <t xml:space="preserve">·  </t>
    </r>
    <r>
      <rPr>
        <b/>
        <sz val="10"/>
        <rFont val="Calibri"/>
        <family val="2"/>
        <scheme val="minor"/>
      </rPr>
      <t>sämtliche Angaben in Zusammenhang mit dem Förderungsansuchen richtig und vollständig sind und</t>
    </r>
  </si>
  <si>
    <r>
      <rPr>
        <b/>
        <sz val="10"/>
        <rFont val="Symbol"/>
        <family val="1"/>
        <charset val="2"/>
      </rPr>
      <t xml:space="preserve">·  </t>
    </r>
    <r>
      <rPr>
        <b/>
        <sz val="10"/>
        <rFont val="Calibri"/>
        <family val="2"/>
        <scheme val="minor"/>
      </rPr>
      <t>für den gegenständlichen Projektvorschlag keine Förderungen aus einem anderen Förderungsinstrument beantragt wurden und im Falle einer Auswahl keine Doppelfinanzierung vorliegen würde.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</si>
</sst>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33">
    <font>
      <sz val="10"/>
      <name val="Arial"/>
    </font>
    <font>
      <sz val="10"/>
      <name val="Arial"/>
      <family val="2"/>
    </font>
    <font>
      <sz val="10"/>
      <name val="Arial"/>
      <family val="2"/>
    </font>
    <font>
      <sz val="11"/>
      <color indexed="8"/>
      <name val="Calibri"/>
      <family val="2"/>
    </font>
    <font>
      <sz val="11"/>
      <color indexed="9"/>
      <name val="Calibri"/>
      <family val="2"/>
    </font>
    <font>
      <sz val="10"/>
      <name val="Arial"/>
      <family val="2"/>
    </font>
    <font>
      <sz val="10"/>
      <name val="Calibri"/>
      <family val="2"/>
    </font>
    <font>
      <b/>
      <sz val="10"/>
      <name val="Calibri"/>
      <family val="2"/>
    </font>
    <font>
      <b/>
      <u/>
      <sz val="11"/>
      <name val="Calibri"/>
      <family val="2"/>
    </font>
    <font>
      <sz val="10"/>
      <color indexed="10"/>
      <name val="Calibri"/>
      <family val="2"/>
    </font>
    <font>
      <i/>
      <sz val="8"/>
      <name val="Calibri"/>
      <family val="2"/>
    </font>
    <font>
      <sz val="8"/>
      <name val="Calibri"/>
      <family val="2"/>
    </font>
    <font>
      <u/>
      <sz val="10"/>
      <name val="Calibri"/>
      <family val="2"/>
    </font>
    <font>
      <u/>
      <sz val="10"/>
      <color theme="10"/>
      <name val="Arial"/>
      <family val="2"/>
    </font>
    <font>
      <sz val="10"/>
      <name val="Calibri"/>
      <family val="2"/>
      <scheme val="minor"/>
    </font>
    <font>
      <b/>
      <sz val="24"/>
      <name val="Calibri"/>
      <family val="2"/>
      <scheme val="minor"/>
    </font>
    <font>
      <b/>
      <sz val="12"/>
      <name val="Calibri"/>
      <family val="2"/>
      <scheme val="minor"/>
    </font>
    <font>
      <b/>
      <sz val="10"/>
      <name val="Calibri"/>
      <family val="2"/>
      <scheme val="minor"/>
    </font>
    <font>
      <b/>
      <sz val="10"/>
      <color theme="0"/>
      <name val="Calibri"/>
      <family val="2"/>
      <scheme val="minor"/>
    </font>
    <font>
      <sz val="10"/>
      <color theme="0"/>
      <name val="Calibri"/>
      <family val="2"/>
      <scheme val="minor"/>
    </font>
    <font>
      <u/>
      <sz val="10"/>
      <color theme="10"/>
      <name val="Calibri"/>
      <family val="2"/>
      <scheme val="minor"/>
    </font>
    <font>
      <sz val="10"/>
      <color rgb="FFDDDDDD"/>
      <name val="Calibri"/>
      <family val="2"/>
      <scheme val="minor"/>
    </font>
    <font>
      <b/>
      <sz val="10"/>
      <color rgb="FFFF0000"/>
      <name val="Calibri"/>
      <family val="2"/>
      <scheme val="minor"/>
    </font>
    <font>
      <b/>
      <sz val="12"/>
      <color theme="0"/>
      <name val="Calibri"/>
      <family val="2"/>
      <scheme val="minor"/>
    </font>
    <font>
      <b/>
      <sz val="11"/>
      <name val="Calibri"/>
      <family val="2"/>
      <scheme val="minor"/>
    </font>
    <font>
      <b/>
      <sz val="8"/>
      <color theme="0"/>
      <name val="Calibri"/>
      <family val="2"/>
      <scheme val="minor"/>
    </font>
    <font>
      <sz val="11"/>
      <name val="Calibri"/>
      <family val="2"/>
      <scheme val="minor"/>
    </font>
    <font>
      <b/>
      <sz val="11"/>
      <name val="Calibri"/>
      <family val="2"/>
    </font>
    <font>
      <b/>
      <sz val="10"/>
      <name val="ARIAL"/>
      <family val="2"/>
    </font>
    <font>
      <sz val="10"/>
      <color rgb="FFFF0000"/>
      <name val="Calibri"/>
      <family val="2"/>
      <scheme val="minor"/>
    </font>
    <font>
      <b/>
      <sz val="16"/>
      <name val="Calibri"/>
      <family val="2"/>
      <scheme val="minor"/>
    </font>
    <font>
      <b/>
      <sz val="10"/>
      <name val="Symbol"/>
      <family val="1"/>
      <charset val="2"/>
    </font>
    <font>
      <b/>
      <sz val="10"/>
      <name val="Calibri"/>
      <family val="1"/>
      <charset val="2"/>
      <scheme val="minor"/>
    </font>
  </fonts>
  <fills count="2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DDDDD"/>
        <bgColor indexed="64"/>
      </patternFill>
    </fill>
    <fill>
      <patternFill patternType="solid">
        <fgColor theme="0"/>
        <bgColor indexed="64"/>
      </patternFill>
    </fill>
    <fill>
      <patternFill patternType="solid">
        <fgColor rgb="FF003870"/>
        <bgColor indexed="64"/>
      </patternFill>
    </fill>
    <fill>
      <patternFill patternType="solid">
        <fgColor rgb="FFD9ECFF"/>
        <bgColor indexed="64"/>
      </patternFill>
    </fill>
    <fill>
      <patternFill patternType="solid">
        <fgColor theme="4" tint="-0.249977111117893"/>
        <bgColor indexed="64"/>
      </patternFill>
    </fill>
    <fill>
      <patternFill patternType="solid">
        <fgColor theme="6" tint="0.79998168889431442"/>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4" fontId="1" fillId="0" borderId="0" applyFont="0" applyFill="0" applyBorder="0" applyAlignment="0" applyProtection="0"/>
    <xf numFmtId="0" fontId="13" fillId="0" borderId="0" applyNumberFormat="0" applyFill="0" applyBorder="0" applyAlignment="0" applyProtection="0"/>
    <xf numFmtId="9" fontId="5" fillId="0" borderId="0" applyFont="0" applyFill="0" applyBorder="0" applyAlignment="0" applyProtection="0"/>
    <xf numFmtId="0" fontId="2" fillId="0" borderId="0"/>
    <xf numFmtId="44" fontId="5" fillId="0" borderId="0" applyFont="0" applyFill="0" applyBorder="0" applyAlignment="0" applyProtection="0"/>
  </cellStyleXfs>
  <cellXfs count="243">
    <xf numFmtId="0" fontId="0" fillId="0" borderId="0" xfId="0"/>
    <xf numFmtId="0" fontId="14" fillId="16" borderId="0" xfId="0" applyFont="1" applyFill="1" applyAlignment="1" applyProtection="1">
      <alignment vertical="center"/>
    </xf>
    <xf numFmtId="0" fontId="14" fillId="0" borderId="1" xfId="0" applyFont="1" applyFill="1" applyBorder="1" applyAlignment="1" applyProtection="1">
      <alignment vertical="center"/>
    </xf>
    <xf numFmtId="0" fontId="14" fillId="0" borderId="2" xfId="0" applyFont="1" applyFill="1" applyBorder="1" applyAlignment="1" applyProtection="1">
      <alignment vertical="center"/>
    </xf>
    <xf numFmtId="0" fontId="14" fillId="0" borderId="2" xfId="0" applyFont="1" applyFill="1" applyBorder="1" applyAlignment="1" applyProtection="1">
      <alignment horizontal="left" vertical="center"/>
    </xf>
    <xf numFmtId="0" fontId="14" fillId="0" borderId="3" xfId="0" applyFont="1" applyFill="1" applyBorder="1" applyAlignment="1" applyProtection="1">
      <alignment vertical="center"/>
    </xf>
    <xf numFmtId="0" fontId="14" fillId="0" borderId="4" xfId="0" applyFont="1" applyFill="1" applyBorder="1" applyAlignment="1" applyProtection="1">
      <alignment vertical="center"/>
    </xf>
    <xf numFmtId="0" fontId="14" fillId="0" borderId="0" xfId="0" applyFont="1" applyFill="1" applyBorder="1" applyAlignment="1" applyProtection="1">
      <alignment vertical="center"/>
    </xf>
    <xf numFmtId="0" fontId="14" fillId="17" borderId="0" xfId="0" applyFont="1" applyFill="1" applyAlignment="1" applyProtection="1">
      <alignment vertical="center"/>
    </xf>
    <xf numFmtId="0" fontId="15" fillId="0" borderId="0" xfId="0" applyFont="1" applyFill="1" applyBorder="1" applyAlignment="1" applyProtection="1">
      <alignment horizontal="right" vertical="center"/>
    </xf>
    <xf numFmtId="0" fontId="14" fillId="0" borderId="5" xfId="0" applyFont="1" applyFill="1" applyBorder="1" applyAlignment="1" applyProtection="1">
      <alignment vertical="center"/>
    </xf>
    <xf numFmtId="0" fontId="16" fillId="0" borderId="0" xfId="0" applyFont="1" applyFill="1" applyBorder="1" applyAlignment="1" applyProtection="1">
      <alignment horizontal="left" vertical="center"/>
    </xf>
    <xf numFmtId="0" fontId="14" fillId="0" borderId="6" xfId="0" applyFont="1" applyFill="1" applyBorder="1" applyAlignment="1" applyProtection="1">
      <alignment vertical="center"/>
    </xf>
    <xf numFmtId="0" fontId="16" fillId="0" borderId="6" xfId="0" applyFont="1" applyFill="1" applyBorder="1" applyAlignment="1" applyProtection="1">
      <alignment horizontal="left" vertical="center"/>
    </xf>
    <xf numFmtId="0" fontId="14" fillId="0" borderId="7" xfId="0" applyFont="1" applyFill="1" applyBorder="1" applyAlignment="1" applyProtection="1">
      <alignment vertical="center"/>
    </xf>
    <xf numFmtId="0" fontId="14" fillId="0" borderId="8" xfId="0" applyFont="1" applyFill="1" applyBorder="1" applyAlignment="1" applyProtection="1">
      <alignment vertical="center"/>
    </xf>
    <xf numFmtId="0" fontId="14" fillId="16" borderId="0" xfId="0" applyFont="1" applyFill="1" applyProtection="1"/>
    <xf numFmtId="0" fontId="14" fillId="0" borderId="1" xfId="0" applyFont="1" applyFill="1" applyBorder="1" applyProtection="1"/>
    <xf numFmtId="0" fontId="14" fillId="0" borderId="2" xfId="0" applyFont="1" applyFill="1" applyBorder="1"/>
    <xf numFmtId="0" fontId="14" fillId="0" borderId="3" xfId="0" applyFont="1" applyFill="1" applyBorder="1"/>
    <xf numFmtId="0" fontId="14" fillId="16" borderId="0" xfId="0" applyFont="1" applyFill="1"/>
    <xf numFmtId="0" fontId="14" fillId="0" borderId="4" xfId="0" applyFont="1" applyFill="1" applyBorder="1" applyProtection="1"/>
    <xf numFmtId="0" fontId="14" fillId="0" borderId="5" xfId="0" applyFont="1" applyFill="1" applyBorder="1"/>
    <xf numFmtId="14" fontId="14" fillId="0" borderId="9" xfId="0" applyNumberFormat="1" applyFont="1" applyFill="1" applyBorder="1" applyAlignment="1" applyProtection="1">
      <alignment horizontal="left" vertical="center" wrapText="1"/>
      <protection locked="0"/>
    </xf>
    <xf numFmtId="49" fontId="14" fillId="0" borderId="9" xfId="0" applyNumberFormat="1" applyFont="1" applyFill="1" applyBorder="1" applyAlignment="1" applyProtection="1">
      <alignment vertical="center" wrapText="1"/>
      <protection locked="0"/>
    </xf>
    <xf numFmtId="0" fontId="14" fillId="0" borderId="9" xfId="0" applyFont="1" applyFill="1" applyBorder="1" applyAlignment="1" applyProtection="1">
      <alignment vertical="center" wrapText="1"/>
      <protection locked="0"/>
    </xf>
    <xf numFmtId="0" fontId="14" fillId="0" borderId="7" xfId="0" applyFont="1" applyFill="1" applyBorder="1" applyProtection="1"/>
    <xf numFmtId="0" fontId="17" fillId="0" borderId="6" xfId="0" applyFont="1" applyFill="1" applyBorder="1" applyAlignment="1">
      <alignment vertical="center" wrapText="1"/>
    </xf>
    <xf numFmtId="0" fontId="14" fillId="0" borderId="6" xfId="0" applyFont="1" applyFill="1" applyBorder="1" applyAlignment="1">
      <alignment vertical="center" wrapText="1"/>
    </xf>
    <xf numFmtId="0" fontId="14" fillId="0" borderId="8" xfId="0" applyFont="1" applyFill="1" applyBorder="1"/>
    <xf numFmtId="0" fontId="14" fillId="16" borderId="0" xfId="0" applyFont="1" applyFill="1" applyAlignment="1" applyProtection="1">
      <alignment horizontal="left"/>
    </xf>
    <xf numFmtId="0" fontId="14" fillId="0" borderId="2" xfId="0" applyFont="1" applyFill="1" applyBorder="1" applyProtection="1"/>
    <xf numFmtId="0" fontId="14" fillId="0" borderId="2" xfId="0" applyFont="1" applyFill="1" applyBorder="1" applyAlignment="1" applyProtection="1">
      <alignment horizontal="left"/>
    </xf>
    <xf numFmtId="0" fontId="14" fillId="0" borderId="3" xfId="0" applyFont="1" applyFill="1" applyBorder="1" applyProtection="1"/>
    <xf numFmtId="0" fontId="18" fillId="18" borderId="10" xfId="0" applyFont="1" applyFill="1" applyBorder="1" applyAlignment="1">
      <alignment vertical="center"/>
    </xf>
    <xf numFmtId="0" fontId="19" fillId="18" borderId="11" xfId="0" applyFont="1" applyFill="1" applyBorder="1" applyAlignment="1">
      <alignment vertical="center" wrapText="1"/>
    </xf>
    <xf numFmtId="49" fontId="14" fillId="0" borderId="9" xfId="0" applyNumberFormat="1" applyFont="1" applyFill="1" applyBorder="1" applyAlignment="1" applyProtection="1">
      <alignment horizontal="left" vertical="center" wrapText="1"/>
      <protection locked="0"/>
    </xf>
    <xf numFmtId="0" fontId="20" fillId="0" borderId="9" xfId="20" applyNumberFormat="1" applyFont="1" applyFill="1" applyBorder="1" applyAlignment="1" applyProtection="1">
      <alignment vertical="center" wrapText="1"/>
      <protection locked="0"/>
    </xf>
    <xf numFmtId="0" fontId="18" fillId="18" borderId="10" xfId="0" applyFont="1" applyFill="1" applyBorder="1" applyAlignment="1">
      <alignment vertical="center" wrapText="1"/>
    </xf>
    <xf numFmtId="0" fontId="14" fillId="0" borderId="9" xfId="0" applyFont="1" applyFill="1" applyBorder="1" applyAlignment="1" applyProtection="1">
      <alignment horizontal="left" vertical="center" wrapText="1"/>
      <protection locked="0"/>
    </xf>
    <xf numFmtId="0" fontId="14" fillId="0" borderId="6" xfId="0" applyFont="1" applyFill="1" applyBorder="1"/>
    <xf numFmtId="0" fontId="21" fillId="16" borderId="0" xfId="0" applyFont="1" applyFill="1"/>
    <xf numFmtId="0" fontId="17" fillId="19" borderId="9" xfId="0" applyFont="1" applyFill="1" applyBorder="1" applyAlignment="1" applyProtection="1">
      <alignment vertical="center" wrapText="1"/>
    </xf>
    <xf numFmtId="0" fontId="17" fillId="19" borderId="9" xfId="0" applyFont="1" applyFill="1" applyBorder="1" applyAlignment="1">
      <alignment vertical="center" wrapText="1"/>
    </xf>
    <xf numFmtId="0" fontId="14" fillId="0" borderId="5" xfId="0" applyFont="1" applyFill="1" applyBorder="1" applyProtection="1"/>
    <xf numFmtId="0" fontId="18" fillId="18" borderId="10" xfId="0" applyFont="1" applyFill="1" applyBorder="1" applyAlignment="1" applyProtection="1">
      <alignment vertical="center"/>
    </xf>
    <xf numFmtId="0" fontId="19" fillId="18" borderId="11" xfId="0" applyFont="1" applyFill="1" applyBorder="1" applyAlignment="1" applyProtection="1">
      <alignment vertical="center" wrapText="1"/>
    </xf>
    <xf numFmtId="0" fontId="20" fillId="0" borderId="9" xfId="20" applyFont="1" applyFill="1" applyBorder="1" applyAlignment="1" applyProtection="1">
      <alignment horizontal="left" vertical="center" wrapText="1"/>
      <protection locked="0"/>
    </xf>
    <xf numFmtId="0" fontId="18" fillId="18" borderId="9" xfId="0" applyFont="1" applyFill="1" applyBorder="1" applyAlignment="1" applyProtection="1">
      <alignment vertical="center"/>
    </xf>
    <xf numFmtId="0" fontId="19" fillId="18" borderId="9" xfId="0" applyFont="1" applyFill="1" applyBorder="1" applyAlignment="1" applyProtection="1">
      <alignment vertical="center" wrapText="1"/>
    </xf>
    <xf numFmtId="9" fontId="14" fillId="0" borderId="9" xfId="21" applyFont="1" applyFill="1" applyBorder="1" applyAlignment="1" applyProtection="1">
      <alignment horizontal="left" vertical="center" wrapText="1"/>
      <protection locked="0"/>
    </xf>
    <xf numFmtId="0" fontId="14" fillId="0" borderId="0" xfId="0" applyFont="1" applyFill="1" applyBorder="1" applyProtection="1"/>
    <xf numFmtId="0" fontId="14" fillId="0" borderId="0" xfId="0" applyFont="1" applyFill="1" applyBorder="1" applyAlignment="1" applyProtection="1">
      <alignment horizontal="left"/>
    </xf>
    <xf numFmtId="0" fontId="14" fillId="0" borderId="9" xfId="0" applyNumberFormat="1" applyFont="1" applyFill="1" applyBorder="1" applyAlignment="1" applyProtection="1">
      <alignment horizontal="left" vertical="center" wrapText="1"/>
      <protection locked="0"/>
    </xf>
    <xf numFmtId="0" fontId="14" fillId="0" borderId="6" xfId="0" applyFont="1" applyFill="1" applyBorder="1" applyAlignment="1" applyProtection="1">
      <alignment horizontal="left"/>
    </xf>
    <xf numFmtId="0" fontId="14" fillId="0" borderId="8" xfId="0" applyFont="1" applyFill="1" applyBorder="1" applyProtection="1"/>
    <xf numFmtId="0" fontId="14" fillId="0" borderId="6" xfId="0" applyFont="1" applyFill="1" applyBorder="1" applyProtection="1"/>
    <xf numFmtId="0" fontId="17" fillId="0" borderId="0" xfId="0" applyFont="1" applyFill="1" applyBorder="1" applyAlignment="1" applyProtection="1">
      <alignment vertical="center" wrapText="1"/>
    </xf>
    <xf numFmtId="9" fontId="14" fillId="0" borderId="0" xfId="21" applyFont="1" applyFill="1" applyBorder="1" applyAlignment="1" applyProtection="1">
      <alignment horizontal="left" vertical="center" wrapText="1"/>
      <protection locked="0"/>
    </xf>
    <xf numFmtId="0" fontId="18" fillId="18" borderId="9" xfId="0" applyFont="1" applyFill="1" applyBorder="1" applyAlignment="1" applyProtection="1">
      <alignment horizontal="right" vertical="center" wrapText="1"/>
    </xf>
    <xf numFmtId="44" fontId="14" fillId="16" borderId="0" xfId="0" applyNumberFormat="1" applyFont="1" applyFill="1" applyProtection="1"/>
    <xf numFmtId="44" fontId="14" fillId="0" borderId="9" xfId="23" applyFont="1" applyFill="1" applyBorder="1" applyAlignment="1" applyProtection="1">
      <alignment vertical="center" wrapText="1"/>
      <protection locked="0"/>
    </xf>
    <xf numFmtId="44" fontId="14" fillId="16" borderId="0" xfId="23" applyFont="1" applyFill="1" applyProtection="1"/>
    <xf numFmtId="0" fontId="22" fillId="0" borderId="6" xfId="0" applyFont="1" applyFill="1" applyBorder="1" applyAlignment="1" applyProtection="1">
      <alignment vertical="center"/>
    </xf>
    <xf numFmtId="0" fontId="14" fillId="19" borderId="9" xfId="0" applyFont="1" applyFill="1" applyBorder="1" applyAlignment="1" applyProtection="1">
      <alignment horizontal="left" vertical="center" wrapText="1" indent="3"/>
    </xf>
    <xf numFmtId="0" fontId="17" fillId="19" borderId="9" xfId="0" applyFont="1" applyFill="1" applyBorder="1" applyAlignment="1" applyProtection="1">
      <alignment horizontal="left" vertical="center" wrapText="1" indent="3"/>
    </xf>
    <xf numFmtId="44" fontId="17" fillId="19" borderId="9" xfId="23" applyFont="1" applyFill="1" applyBorder="1" applyAlignment="1" applyProtection="1">
      <alignment vertical="center" wrapText="1"/>
    </xf>
    <xf numFmtId="10" fontId="17" fillId="19" borderId="9" xfId="21" applyNumberFormat="1" applyFont="1" applyFill="1" applyBorder="1" applyAlignment="1" applyProtection="1">
      <alignment vertical="center" wrapText="1"/>
    </xf>
    <xf numFmtId="10" fontId="14" fillId="19" borderId="9" xfId="21" applyNumberFormat="1" applyFont="1" applyFill="1" applyBorder="1" applyAlignment="1" applyProtection="1">
      <alignment horizontal="right" vertical="center" wrapText="1"/>
    </xf>
    <xf numFmtId="10" fontId="14" fillId="19" borderId="9" xfId="21" applyNumberFormat="1" applyFont="1" applyFill="1" applyBorder="1" applyAlignment="1" applyProtection="1">
      <alignment vertical="center" wrapText="1"/>
    </xf>
    <xf numFmtId="0" fontId="14" fillId="0" borderId="0" xfId="0" applyFont="1" applyFill="1" applyProtection="1"/>
    <xf numFmtId="0" fontId="23" fillId="18" borderId="12" xfId="0" applyFont="1" applyFill="1" applyBorder="1" applyAlignment="1" applyProtection="1">
      <alignment horizontal="left" vertical="center" wrapText="1"/>
    </xf>
    <xf numFmtId="0" fontId="23" fillId="18" borderId="12" xfId="0" applyFont="1" applyFill="1" applyBorder="1" applyAlignment="1" applyProtection="1">
      <alignment horizontal="right" vertical="center" wrapText="1"/>
    </xf>
    <xf numFmtId="0" fontId="23" fillId="18" borderId="12" xfId="0" applyFont="1" applyFill="1" applyBorder="1" applyAlignment="1" applyProtection="1">
      <alignment horizontal="center" vertical="center" wrapText="1"/>
    </xf>
    <xf numFmtId="0" fontId="14" fillId="19" borderId="13" xfId="0" applyFont="1" applyFill="1" applyBorder="1" applyAlignment="1" applyProtection="1">
      <alignment vertical="center" wrapText="1"/>
    </xf>
    <xf numFmtId="3" fontId="14" fillId="0" borderId="14" xfId="0" applyNumberFormat="1" applyFont="1" applyFill="1" applyBorder="1" applyAlignment="1" applyProtection="1">
      <alignment vertical="center" wrapText="1"/>
      <protection locked="0"/>
    </xf>
    <xf numFmtId="0" fontId="14" fillId="0" borderId="15" xfId="0" applyNumberFormat="1" applyFont="1" applyFill="1" applyBorder="1" applyAlignment="1" applyProtection="1">
      <alignment horizontal="left" vertical="center" wrapText="1"/>
      <protection locked="0"/>
    </xf>
    <xf numFmtId="3" fontId="14" fillId="0" borderId="16" xfId="0" applyNumberFormat="1" applyFont="1" applyFill="1" applyBorder="1" applyAlignment="1" applyProtection="1">
      <alignment vertical="center" wrapText="1"/>
      <protection locked="0"/>
    </xf>
    <xf numFmtId="0" fontId="14" fillId="0" borderId="0" xfId="0" applyFont="1" applyAlignment="1">
      <alignment wrapText="1"/>
    </xf>
    <xf numFmtId="0" fontId="24" fillId="0" borderId="0" xfId="0" applyFont="1" applyAlignment="1">
      <alignment wrapText="1"/>
    </xf>
    <xf numFmtId="0" fontId="14" fillId="0" borderId="0" xfId="0" applyFont="1" applyFill="1" applyAlignment="1">
      <alignment wrapText="1"/>
    </xf>
    <xf numFmtId="0" fontId="17" fillId="0" borderId="0" xfId="0" applyFont="1" applyAlignment="1">
      <alignment wrapText="1"/>
    </xf>
    <xf numFmtId="0" fontId="14" fillId="0" borderId="0" xfId="0" applyFont="1" applyAlignment="1">
      <alignment horizontal="left" wrapText="1"/>
    </xf>
    <xf numFmtId="0" fontId="17" fillId="0" borderId="0" xfId="0" applyFont="1" applyAlignment="1">
      <alignment horizontal="left" wrapText="1"/>
    </xf>
    <xf numFmtId="0" fontId="14" fillId="0" borderId="0" xfId="0" applyFont="1"/>
    <xf numFmtId="0" fontId="24" fillId="0" borderId="0" xfId="0" applyFont="1" applyFill="1" applyAlignment="1">
      <alignment wrapText="1"/>
    </xf>
    <xf numFmtId="0" fontId="14" fillId="16" borderId="0" xfId="0" applyNumberFormat="1" applyFont="1" applyFill="1" applyAlignment="1" applyProtection="1">
      <alignment vertical="center" wrapText="1"/>
    </xf>
    <xf numFmtId="0" fontId="24" fillId="16" borderId="0" xfId="0" applyNumberFormat="1" applyFont="1" applyFill="1" applyAlignment="1" applyProtection="1">
      <alignment vertical="center" wrapText="1"/>
    </xf>
    <xf numFmtId="0" fontId="14" fillId="16" borderId="0" xfId="0" applyNumberFormat="1" applyFont="1" applyFill="1" applyAlignment="1" applyProtection="1">
      <alignment horizontal="center" vertical="center" wrapText="1"/>
    </xf>
    <xf numFmtId="0" fontId="24" fillId="0" borderId="1" xfId="0" applyNumberFormat="1" applyFont="1" applyFill="1" applyBorder="1" applyAlignment="1" applyProtection="1">
      <alignment vertical="center" wrapText="1"/>
    </xf>
    <xf numFmtId="0" fontId="14" fillId="0" borderId="2" xfId="0" applyNumberFormat="1" applyFont="1" applyFill="1" applyBorder="1" applyAlignment="1" applyProtection="1">
      <alignment vertical="center" wrapText="1"/>
    </xf>
    <xf numFmtId="0" fontId="14" fillId="0" borderId="2"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vertical="center" wrapText="1"/>
    </xf>
    <xf numFmtId="0" fontId="24" fillId="0" borderId="4" xfId="0" applyNumberFormat="1" applyFont="1" applyFill="1" applyBorder="1" applyAlignment="1" applyProtection="1">
      <alignment vertical="center" wrapText="1"/>
    </xf>
    <xf numFmtId="0" fontId="23" fillId="20" borderId="10" xfId="0" applyNumberFormat="1" applyFont="1" applyFill="1" applyBorder="1" applyAlignment="1" applyProtection="1">
      <alignment vertical="center" wrapText="1"/>
    </xf>
    <xf numFmtId="0" fontId="23" fillId="20" borderId="17" xfId="0" applyNumberFormat="1" applyFont="1" applyFill="1" applyBorder="1" applyAlignment="1" applyProtection="1">
      <alignment vertical="center" wrapText="1"/>
    </xf>
    <xf numFmtId="0" fontId="23" fillId="0" borderId="0"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vertical="center" wrapText="1"/>
    </xf>
    <xf numFmtId="0" fontId="14" fillId="0" borderId="0" xfId="0" applyNumberFormat="1" applyFont="1" applyFill="1" applyBorder="1" applyAlignment="1" applyProtection="1">
      <alignment vertical="center" wrapText="1"/>
    </xf>
    <xf numFmtId="0" fontId="14" fillId="0" borderId="0" xfId="0" applyNumberFormat="1" applyFont="1" applyFill="1" applyBorder="1" applyAlignment="1" applyProtection="1">
      <alignment horizontal="center" vertical="center" wrapText="1"/>
    </xf>
    <xf numFmtId="0" fontId="14" fillId="17" borderId="1" xfId="0" applyNumberFormat="1" applyFont="1" applyFill="1" applyBorder="1" applyAlignment="1" applyProtection="1">
      <alignment vertical="center" wrapText="1"/>
    </xf>
    <xf numFmtId="0" fontId="14" fillId="17" borderId="2" xfId="0" applyNumberFormat="1" applyFont="1" applyFill="1" applyBorder="1" applyAlignment="1" applyProtection="1">
      <alignment vertical="center" wrapText="1"/>
    </xf>
    <xf numFmtId="0" fontId="14" fillId="17" borderId="3" xfId="0" applyNumberFormat="1" applyFont="1" applyFill="1" applyBorder="1" applyAlignment="1" applyProtection="1">
      <alignment vertical="center" wrapText="1"/>
    </xf>
    <xf numFmtId="0" fontId="14" fillId="16" borderId="0" xfId="0" applyNumberFormat="1" applyFont="1" applyFill="1" applyProtection="1"/>
    <xf numFmtId="0" fontId="24" fillId="0" borderId="4" xfId="0" applyNumberFormat="1" applyFont="1" applyFill="1" applyBorder="1" applyProtection="1"/>
    <xf numFmtId="0" fontId="14" fillId="17" borderId="4" xfId="0" applyNumberFormat="1" applyFont="1" applyFill="1" applyBorder="1" applyProtection="1"/>
    <xf numFmtId="0" fontId="18" fillId="20" borderId="5" xfId="0" applyNumberFormat="1" applyFont="1" applyFill="1" applyBorder="1" applyAlignment="1" applyProtection="1">
      <alignment vertical="center" wrapText="1"/>
    </xf>
    <xf numFmtId="0" fontId="25" fillId="20" borderId="5" xfId="0" applyNumberFormat="1" applyFont="1" applyFill="1" applyBorder="1" applyAlignment="1" applyProtection="1">
      <alignment vertical="center" wrapText="1"/>
    </xf>
    <xf numFmtId="0" fontId="14" fillId="17" borderId="5" xfId="0" applyNumberFormat="1" applyFont="1" applyFill="1" applyBorder="1" applyProtection="1"/>
    <xf numFmtId="0" fontId="14" fillId="16" borderId="0" xfId="0" applyNumberFormat="1" applyFont="1" applyFill="1" applyAlignment="1" applyProtection="1">
      <alignment wrapText="1"/>
    </xf>
    <xf numFmtId="0" fontId="24" fillId="0" borderId="4" xfId="0" applyNumberFormat="1" applyFont="1" applyFill="1" applyBorder="1" applyAlignment="1" applyProtection="1">
      <alignment wrapText="1"/>
    </xf>
    <xf numFmtId="0" fontId="17" fillId="21" borderId="9" xfId="0" applyNumberFormat="1" applyFont="1" applyFill="1" applyBorder="1" applyAlignment="1" applyProtection="1">
      <alignment vertical="center" wrapText="1"/>
    </xf>
    <xf numFmtId="0" fontId="14" fillId="0" borderId="0" xfId="0" applyNumberFormat="1" applyFont="1" applyFill="1" applyBorder="1" applyAlignment="1" applyProtection="1">
      <alignment horizontal="left" vertical="center" wrapText="1"/>
    </xf>
    <xf numFmtId="0" fontId="14" fillId="0" borderId="9" xfId="0" applyNumberFormat="1" applyFont="1" applyFill="1" applyBorder="1" applyAlignment="1" applyProtection="1">
      <alignment vertical="center" wrapText="1"/>
    </xf>
    <xf numFmtId="0" fontId="14" fillId="0" borderId="9"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wrapText="1"/>
    </xf>
    <xf numFmtId="0" fontId="14" fillId="17" borderId="4" xfId="0" applyNumberFormat="1" applyFont="1" applyFill="1" applyBorder="1" applyAlignment="1" applyProtection="1">
      <alignment wrapText="1"/>
    </xf>
    <xf numFmtId="0" fontId="14" fillId="17" borderId="5" xfId="0" applyNumberFormat="1" applyFont="1" applyFill="1" applyBorder="1" applyAlignment="1" applyProtection="1">
      <alignment wrapText="1"/>
    </xf>
    <xf numFmtId="0" fontId="14" fillId="17" borderId="4" xfId="0" applyNumberFormat="1" applyFont="1" applyFill="1" applyBorder="1" applyAlignment="1" applyProtection="1">
      <alignment vertical="center" wrapText="1"/>
    </xf>
    <xf numFmtId="0" fontId="14" fillId="17" borderId="6" xfId="0" applyNumberFormat="1" applyFont="1" applyFill="1" applyBorder="1" applyAlignment="1" applyProtection="1">
      <alignment vertical="center" wrapText="1"/>
    </xf>
    <xf numFmtId="0" fontId="14" fillId="17" borderId="0" xfId="0" applyNumberFormat="1" applyFont="1" applyFill="1" applyBorder="1" applyAlignment="1" applyProtection="1">
      <alignment vertical="center" wrapText="1"/>
    </xf>
    <xf numFmtId="0" fontId="14" fillId="17" borderId="5" xfId="0" applyNumberFormat="1" applyFont="1" applyFill="1" applyBorder="1" applyAlignment="1" applyProtection="1">
      <alignment vertical="center" wrapText="1"/>
    </xf>
    <xf numFmtId="0" fontId="14" fillId="0" borderId="17" xfId="0" applyNumberFormat="1" applyFont="1" applyFill="1" applyBorder="1" applyAlignment="1" applyProtection="1">
      <alignment vertical="center" wrapText="1"/>
    </xf>
    <xf numFmtId="0" fontId="14" fillId="0" borderId="17" xfId="0" applyNumberFormat="1" applyFont="1" applyFill="1" applyBorder="1" applyAlignment="1" applyProtection="1">
      <alignment horizontal="center" vertical="center" wrapText="1"/>
    </xf>
    <xf numFmtId="0" fontId="14" fillId="0" borderId="10" xfId="0" applyNumberFormat="1" applyFont="1" applyFill="1" applyBorder="1" applyAlignment="1" applyProtection="1">
      <alignment vertical="center" wrapText="1"/>
    </xf>
    <xf numFmtId="0" fontId="14" fillId="0" borderId="10" xfId="0" applyNumberFormat="1" applyFont="1" applyFill="1" applyBorder="1" applyAlignment="1" applyProtection="1">
      <alignment horizontal="left" vertical="center"/>
    </xf>
    <xf numFmtId="0" fontId="14" fillId="0" borderId="11" xfId="0" applyNumberFormat="1" applyFont="1" applyFill="1" applyBorder="1" applyAlignment="1" applyProtection="1">
      <alignment horizontal="center" vertical="center" wrapText="1"/>
    </xf>
    <xf numFmtId="0" fontId="14" fillId="0" borderId="7" xfId="0" applyNumberFormat="1" applyFont="1" applyFill="1" applyBorder="1" applyAlignment="1" applyProtection="1">
      <alignment horizontal="left" vertical="center"/>
    </xf>
    <xf numFmtId="0" fontId="14" fillId="17" borderId="7" xfId="0" applyNumberFormat="1" applyFont="1" applyFill="1" applyBorder="1" applyAlignment="1" applyProtection="1">
      <alignment vertical="center" wrapText="1"/>
    </xf>
    <xf numFmtId="0" fontId="14" fillId="17" borderId="8" xfId="0" applyNumberFormat="1" applyFont="1" applyFill="1" applyBorder="1" applyAlignment="1" applyProtection="1">
      <alignment vertical="center" wrapText="1"/>
    </xf>
    <xf numFmtId="0" fontId="23" fillId="20" borderId="10" xfId="0" applyNumberFormat="1" applyFont="1" applyFill="1" applyBorder="1" applyAlignment="1" applyProtection="1">
      <alignment horizontal="left" vertical="center" wrapText="1"/>
    </xf>
    <xf numFmtId="0" fontId="23" fillId="20" borderId="10" xfId="0" applyNumberFormat="1" applyFont="1" applyFill="1" applyBorder="1" applyAlignment="1" applyProtection="1">
      <alignment horizontal="center" vertical="center" wrapText="1"/>
    </xf>
    <xf numFmtId="0" fontId="23" fillId="20" borderId="9" xfId="0" applyNumberFormat="1" applyFont="1" applyFill="1" applyBorder="1" applyAlignment="1" applyProtection="1">
      <alignment horizontal="center" vertical="center" wrapText="1"/>
    </xf>
    <xf numFmtId="0" fontId="14" fillId="21" borderId="9" xfId="0" applyNumberFormat="1" applyFont="1" applyFill="1" applyBorder="1" applyAlignment="1" applyProtection="1">
      <alignment vertical="center" wrapText="1"/>
    </xf>
    <xf numFmtId="0" fontId="14" fillId="0" borderId="9" xfId="0" applyNumberFormat="1" applyFont="1" applyFill="1" applyBorder="1" applyAlignment="1" applyProtection="1">
      <alignment horizontal="left" vertical="center" wrapText="1"/>
    </xf>
    <xf numFmtId="0" fontId="14" fillId="16" borderId="0" xfId="0" applyNumberFormat="1" applyFont="1" applyFill="1" applyAlignment="1" applyProtection="1">
      <alignment horizontal="left" vertical="center" wrapText="1"/>
    </xf>
    <xf numFmtId="0" fontId="23" fillId="20" borderId="9" xfId="0" applyNumberFormat="1" applyFont="1" applyFill="1" applyBorder="1" applyAlignment="1" applyProtection="1">
      <alignment horizontal="left" vertical="center" wrapText="1"/>
    </xf>
    <xf numFmtId="0" fontId="14" fillId="21" borderId="9" xfId="0" applyNumberFormat="1" applyFont="1" applyFill="1" applyBorder="1" applyAlignment="1" applyProtection="1">
      <alignment horizontal="left" vertical="center" wrapText="1"/>
    </xf>
    <xf numFmtId="0" fontId="14" fillId="0" borderId="17" xfId="0" applyNumberFormat="1" applyFont="1" applyFill="1" applyBorder="1" applyAlignment="1" applyProtection="1">
      <alignment horizontal="left" vertical="center" wrapText="1"/>
    </xf>
    <xf numFmtId="0" fontId="23" fillId="0" borderId="0" xfId="0" applyNumberFormat="1" applyFont="1" applyFill="1" applyBorder="1" applyAlignment="1" applyProtection="1">
      <alignment horizontal="left" vertical="center" wrapText="1"/>
    </xf>
    <xf numFmtId="0" fontId="14" fillId="0" borderId="4" xfId="0" applyNumberFormat="1" applyFont="1" applyFill="1" applyBorder="1" applyAlignment="1" applyProtection="1">
      <alignment vertical="center" wrapText="1"/>
    </xf>
    <xf numFmtId="0" fontId="14" fillId="0" borderId="9" xfId="23" applyNumberFormat="1" applyFont="1" applyFill="1" applyBorder="1" applyAlignment="1" applyProtection="1">
      <alignment horizontal="right" vertical="center" wrapText="1"/>
    </xf>
    <xf numFmtId="0" fontId="14" fillId="0" borderId="9" xfId="0" applyNumberFormat="1" applyFont="1" applyBorder="1" applyAlignment="1" applyProtection="1">
      <alignment horizontal="right" vertical="center"/>
    </xf>
    <xf numFmtId="44" fontId="14" fillId="0" borderId="9" xfId="23" applyNumberFormat="1" applyFont="1" applyFill="1" applyBorder="1" applyAlignment="1" applyProtection="1">
      <alignment vertical="center" wrapText="1"/>
    </xf>
    <xf numFmtId="10" fontId="14" fillId="0" borderId="9" xfId="21" applyNumberFormat="1" applyFont="1" applyFill="1" applyBorder="1" applyAlignment="1" applyProtection="1">
      <alignment vertical="center" wrapText="1"/>
    </xf>
    <xf numFmtId="0" fontId="14" fillId="0" borderId="0" xfId="21" applyNumberFormat="1" applyFont="1" applyFill="1" applyBorder="1" applyAlignment="1" applyProtection="1">
      <alignment vertical="center" wrapText="1"/>
    </xf>
    <xf numFmtId="0" fontId="14" fillId="0" borderId="9" xfId="21" applyNumberFormat="1" applyFont="1" applyFill="1" applyBorder="1" applyAlignment="1" applyProtection="1">
      <alignment vertical="center" wrapText="1"/>
    </xf>
    <xf numFmtId="0" fontId="14" fillId="0" borderId="9" xfId="0" applyNumberFormat="1" applyFont="1" applyFill="1" applyBorder="1" applyAlignment="1" applyProtection="1">
      <alignment horizontal="right" vertical="center" wrapText="1"/>
    </xf>
    <xf numFmtId="0" fontId="14" fillId="0" borderId="7" xfId="0" applyNumberFormat="1" applyFont="1" applyFill="1" applyBorder="1" applyAlignment="1" applyProtection="1">
      <alignment vertical="center" wrapText="1"/>
    </xf>
    <xf numFmtId="0" fontId="14" fillId="0" borderId="6" xfId="0" applyNumberFormat="1" applyFont="1" applyFill="1" applyBorder="1" applyAlignment="1" applyProtection="1">
      <alignment vertical="center" wrapText="1"/>
    </xf>
    <xf numFmtId="0" fontId="14" fillId="0" borderId="6" xfId="0" applyNumberFormat="1" applyFont="1" applyFill="1" applyBorder="1" applyAlignment="1" applyProtection="1">
      <alignment horizontal="center" vertical="center" wrapText="1"/>
    </xf>
    <xf numFmtId="0" fontId="14" fillId="0" borderId="8" xfId="0" applyNumberFormat="1" applyFont="1" applyFill="1" applyBorder="1" applyAlignment="1" applyProtection="1">
      <alignment vertical="center" wrapText="1"/>
    </xf>
    <xf numFmtId="0" fontId="28" fillId="0" borderId="0" xfId="0" applyFont="1" applyAlignment="1">
      <alignment horizontal="left"/>
    </xf>
    <xf numFmtId="0" fontId="1" fillId="0" borderId="0" xfId="0" applyFont="1" applyAlignment="1">
      <alignment horizontal="left"/>
    </xf>
    <xf numFmtId="0" fontId="1" fillId="0" borderId="0" xfId="0" applyFont="1"/>
    <xf numFmtId="0" fontId="0" fillId="0" borderId="0" xfId="0" applyAlignment="1">
      <alignment wrapText="1"/>
    </xf>
    <xf numFmtId="0" fontId="17" fillId="0" borderId="0" xfId="0" applyFont="1" applyFill="1" applyAlignment="1">
      <alignment wrapText="1"/>
    </xf>
    <xf numFmtId="0" fontId="14" fillId="0" borderId="0" xfId="0" applyFont="1" applyFill="1" applyAlignment="1">
      <alignment horizontal="left" wrapText="1"/>
    </xf>
    <xf numFmtId="3" fontId="29" fillId="0" borderId="14" xfId="0" applyNumberFormat="1" applyFont="1" applyFill="1" applyBorder="1" applyAlignment="1" applyProtection="1">
      <alignment vertical="center" wrapText="1"/>
      <protection locked="0"/>
    </xf>
    <xf numFmtId="0" fontId="21" fillId="16" borderId="0" xfId="0" applyFont="1" applyFill="1" applyAlignment="1" applyProtection="1">
      <alignment vertical="center"/>
    </xf>
    <xf numFmtId="0" fontId="26" fillId="0" borderId="4" xfId="0" applyFont="1" applyFill="1" applyBorder="1" applyAlignment="1" applyProtection="1">
      <alignment vertical="center"/>
    </xf>
    <xf numFmtId="0" fontId="26" fillId="0" borderId="5" xfId="0" applyFont="1" applyFill="1" applyBorder="1" applyAlignment="1" applyProtection="1">
      <alignment vertical="center"/>
    </xf>
    <xf numFmtId="0" fontId="26" fillId="16" borderId="0" xfId="0" applyFont="1" applyFill="1" applyAlignment="1" applyProtection="1">
      <alignment vertical="center"/>
    </xf>
    <xf numFmtId="0" fontId="17" fillId="0" borderId="2" xfId="0" applyFont="1" applyFill="1" applyBorder="1" applyAlignment="1" applyProtection="1">
      <alignment vertical="center"/>
    </xf>
    <xf numFmtId="49" fontId="17" fillId="0" borderId="0" xfId="0" applyNumberFormat="1" applyFont="1" applyFill="1" applyBorder="1" applyAlignment="1" applyProtection="1">
      <alignment horizontal="left" vertical="center" wrapText="1"/>
    </xf>
    <xf numFmtId="0" fontId="14" fillId="0" borderId="9" xfId="0" applyFont="1" applyFill="1" applyBorder="1" applyAlignment="1" applyProtection="1">
      <alignment horizontal="left" vertical="center" wrapText="1"/>
    </xf>
    <xf numFmtId="44" fontId="14" fillId="0" borderId="9" xfId="0" applyNumberFormat="1" applyFont="1" applyFill="1" applyBorder="1" applyAlignment="1" applyProtection="1">
      <alignment vertical="center" wrapText="1"/>
    </xf>
    <xf numFmtId="0" fontId="14" fillId="0" borderId="9" xfId="0" applyFont="1" applyFill="1" applyBorder="1" applyAlignment="1" applyProtection="1">
      <alignment vertical="center" wrapText="1"/>
    </xf>
    <xf numFmtId="0" fontId="17" fillId="0" borderId="10" xfId="0" applyFont="1" applyFill="1" applyBorder="1" applyAlignment="1" applyProtection="1">
      <alignment vertical="center" wrapText="1"/>
    </xf>
    <xf numFmtId="0" fontId="17" fillId="0" borderId="17" xfId="0" applyFont="1" applyFill="1" applyBorder="1" applyAlignment="1" applyProtection="1">
      <alignment vertical="center" wrapText="1"/>
    </xf>
    <xf numFmtId="0" fontId="17" fillId="0" borderId="11" xfId="0" applyFont="1" applyFill="1" applyBorder="1" applyAlignment="1" applyProtection="1">
      <alignment vertical="center" wrapText="1"/>
    </xf>
    <xf numFmtId="49" fontId="17" fillId="0" borderId="0" xfId="0" applyNumberFormat="1"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14" fontId="14" fillId="0" borderId="9" xfId="0" applyNumberFormat="1" applyFont="1" applyFill="1" applyBorder="1" applyAlignment="1" applyProtection="1">
      <alignment horizontal="left" vertical="center" wrapText="1"/>
    </xf>
    <xf numFmtId="0" fontId="30"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14" fillId="0" borderId="0" xfId="0" applyFont="1" applyFill="1" applyBorder="1" applyAlignment="1" applyProtection="1">
      <alignment vertical="center"/>
    </xf>
    <xf numFmtId="1" fontId="14" fillId="0" borderId="9" xfId="0" applyNumberFormat="1" applyFont="1" applyFill="1" applyBorder="1" applyAlignment="1" applyProtection="1">
      <alignment horizontal="left" vertical="center" wrapText="1"/>
    </xf>
    <xf numFmtId="49" fontId="32" fillId="0" borderId="0" xfId="0" applyNumberFormat="1" applyFont="1" applyFill="1" applyBorder="1" applyAlignment="1" applyProtection="1">
      <alignment horizontal="left" vertical="center" wrapText="1"/>
    </xf>
    <xf numFmtId="0" fontId="17" fillId="0" borderId="2" xfId="0" applyFont="1" applyFill="1" applyBorder="1" applyAlignment="1" applyProtection="1">
      <alignment horizontal="center" vertical="center" wrapText="1"/>
    </xf>
    <xf numFmtId="0" fontId="23" fillId="18" borderId="10" xfId="0" applyFont="1" applyFill="1" applyBorder="1" applyAlignment="1">
      <alignment horizontal="center" vertical="center" wrapText="1"/>
    </xf>
    <xf numFmtId="0" fontId="23" fillId="18" borderId="11" xfId="0" applyFont="1" applyFill="1" applyBorder="1" applyAlignment="1">
      <alignment horizontal="center" vertical="center" wrapText="1"/>
    </xf>
    <xf numFmtId="0" fontId="23" fillId="20" borderId="9" xfId="0" applyFont="1" applyFill="1" applyBorder="1" applyAlignment="1">
      <alignment horizontal="center" vertical="center" wrapText="1"/>
    </xf>
    <xf numFmtId="0" fontId="6" fillId="0" borderId="0" xfId="0" applyFont="1" applyFill="1" applyBorder="1" applyAlignment="1">
      <alignment vertical="center" wrapText="1"/>
    </xf>
    <xf numFmtId="0" fontId="14" fillId="0" borderId="0" xfId="0" applyFont="1" applyFill="1" applyBorder="1" applyAlignment="1">
      <alignment vertical="center"/>
    </xf>
    <xf numFmtId="0" fontId="23" fillId="18" borderId="10" xfId="0" applyFont="1" applyFill="1" applyBorder="1" applyAlignment="1" applyProtection="1">
      <alignment horizontal="center" vertical="center" wrapText="1"/>
    </xf>
    <xf numFmtId="0" fontId="23" fillId="18" borderId="11"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17" fillId="17" borderId="7" xfId="0" applyFont="1" applyFill="1" applyBorder="1" applyAlignment="1" applyProtection="1">
      <alignment horizontal="left" vertical="center" wrapText="1" indent="2"/>
    </xf>
    <xf numFmtId="0" fontId="17" fillId="17" borderId="6" xfId="0" applyFont="1" applyFill="1" applyBorder="1" applyAlignment="1" applyProtection="1">
      <alignment horizontal="left" vertical="center" wrapText="1" indent="2"/>
    </xf>
    <xf numFmtId="0" fontId="17" fillId="17" borderId="8" xfId="0" applyFont="1" applyFill="1" applyBorder="1" applyAlignment="1" applyProtection="1">
      <alignment horizontal="left" vertical="center" wrapText="1" indent="2"/>
    </xf>
    <xf numFmtId="0" fontId="18" fillId="18" borderId="10" xfId="0" applyFont="1" applyFill="1" applyBorder="1" applyAlignment="1" applyProtection="1">
      <alignment vertical="center" wrapText="1"/>
    </xf>
    <xf numFmtId="0" fontId="18" fillId="18" borderId="17" xfId="0" applyFont="1" applyFill="1" applyBorder="1" applyAlignment="1" applyProtection="1">
      <alignment vertical="center" wrapText="1"/>
    </xf>
    <xf numFmtId="0" fontId="18" fillId="18" borderId="11" xfId="0" applyFont="1" applyFill="1" applyBorder="1" applyAlignment="1" applyProtection="1">
      <alignment vertical="center" wrapText="1"/>
    </xf>
    <xf numFmtId="9" fontId="14" fillId="0" borderId="9" xfId="21" applyFont="1" applyFill="1" applyBorder="1" applyAlignment="1" applyProtection="1">
      <alignment horizontal="left" vertical="center" wrapText="1" indent="4"/>
      <protection locked="0"/>
    </xf>
    <xf numFmtId="0" fontId="18" fillId="18" borderId="10" xfId="0" applyFont="1" applyFill="1" applyBorder="1" applyAlignment="1" applyProtection="1">
      <alignment vertical="center"/>
    </xf>
    <xf numFmtId="0" fontId="18" fillId="18" borderId="17" xfId="0" applyFont="1" applyFill="1" applyBorder="1" applyAlignment="1" applyProtection="1">
      <alignment vertical="center"/>
    </xf>
    <xf numFmtId="0" fontId="18" fillId="18" borderId="11" xfId="0" applyFont="1" applyFill="1" applyBorder="1" applyAlignment="1" applyProtection="1">
      <alignment vertical="center"/>
    </xf>
    <xf numFmtId="9" fontId="17" fillId="0" borderId="9" xfId="21" applyFont="1" applyFill="1" applyBorder="1" applyAlignment="1" applyProtection="1">
      <alignment horizontal="left" vertical="center" wrapText="1" indent="4"/>
    </xf>
    <xf numFmtId="0" fontId="14" fillId="0" borderId="9" xfId="0" applyNumberFormat="1" applyFont="1" applyFill="1" applyBorder="1" applyAlignment="1" applyProtection="1">
      <alignment horizontal="left" vertical="center" wrapText="1"/>
      <protection locked="0"/>
    </xf>
    <xf numFmtId="49" fontId="14" fillId="0" borderId="9" xfId="0" applyNumberFormat="1" applyFont="1" applyFill="1" applyBorder="1" applyAlignment="1" applyProtection="1">
      <alignment horizontal="left" vertical="center" wrapText="1"/>
      <protection locked="0"/>
    </xf>
    <xf numFmtId="0" fontId="23" fillId="18" borderId="9" xfId="0" applyFont="1" applyFill="1" applyBorder="1" applyAlignment="1" applyProtection="1">
      <alignment horizontal="center" vertical="center" wrapText="1"/>
    </xf>
    <xf numFmtId="0" fontId="17" fillId="19" borderId="9" xfId="0" applyFont="1" applyFill="1" applyBorder="1" applyAlignment="1" applyProtection="1">
      <alignment horizontal="left" vertical="center" wrapText="1"/>
    </xf>
    <xf numFmtId="14" fontId="14" fillId="0" borderId="9" xfId="0" applyNumberFormat="1" applyFont="1" applyFill="1" applyBorder="1" applyAlignment="1" applyProtection="1">
      <alignment horizontal="left" vertical="center" wrapText="1"/>
      <protection locked="0"/>
    </xf>
    <xf numFmtId="0" fontId="14" fillId="17" borderId="9" xfId="0" applyNumberFormat="1" applyFont="1" applyFill="1" applyBorder="1" applyAlignment="1" applyProtection="1">
      <alignment horizontal="left" vertical="center" wrapText="1"/>
      <protection locked="0"/>
    </xf>
    <xf numFmtId="0" fontId="20" fillId="0" borderId="9" xfId="20" applyNumberFormat="1" applyFont="1" applyFill="1" applyBorder="1" applyAlignment="1" applyProtection="1">
      <alignment horizontal="left" vertical="center" wrapText="1"/>
      <protection locked="0"/>
    </xf>
    <xf numFmtId="0" fontId="14" fillId="16" borderId="0" xfId="0" applyFont="1" applyFill="1" applyAlignment="1" applyProtection="1">
      <alignment horizontal="center" vertical="center" wrapText="1"/>
    </xf>
    <xf numFmtId="0" fontId="23" fillId="18" borderId="10" xfId="0" applyFont="1" applyFill="1" applyBorder="1" applyAlignment="1" applyProtection="1">
      <alignment horizontal="center" vertical="center"/>
    </xf>
    <xf numFmtId="0" fontId="23" fillId="18" borderId="17" xfId="0" applyFont="1" applyFill="1" applyBorder="1" applyAlignment="1" applyProtection="1">
      <alignment horizontal="center" vertical="center"/>
    </xf>
    <xf numFmtId="0" fontId="23" fillId="18" borderId="18" xfId="0" applyFont="1" applyFill="1" applyBorder="1" applyAlignment="1" applyProtection="1">
      <alignment vertical="center" wrapText="1"/>
    </xf>
    <xf numFmtId="0" fontId="23" fillId="18" borderId="12" xfId="0" applyFont="1" applyFill="1" applyBorder="1" applyAlignment="1" applyProtection="1">
      <alignment vertical="center" wrapText="1"/>
    </xf>
    <xf numFmtId="0" fontId="6" fillId="0" borderId="0" xfId="0" applyFont="1" applyFill="1" applyBorder="1" applyAlignment="1" applyProtection="1">
      <alignment horizontal="left" vertical="center" wrapText="1"/>
    </xf>
    <xf numFmtId="0" fontId="23" fillId="20" borderId="9" xfId="0" applyNumberFormat="1" applyFont="1" applyFill="1" applyBorder="1" applyAlignment="1" applyProtection="1">
      <alignment vertical="center" wrapText="1"/>
    </xf>
    <xf numFmtId="0" fontId="14" fillId="0" borderId="9" xfId="0" applyNumberFormat="1" applyFont="1" applyFill="1" applyBorder="1" applyAlignment="1" applyProtection="1">
      <alignment vertical="center" wrapText="1"/>
    </xf>
    <xf numFmtId="0" fontId="14" fillId="0" borderId="9" xfId="0" applyNumberFormat="1" applyFont="1" applyFill="1" applyBorder="1" applyAlignment="1" applyProtection="1">
      <alignment horizontal="left" vertical="center" wrapText="1"/>
    </xf>
    <xf numFmtId="0" fontId="23" fillId="20" borderId="10" xfId="0" applyNumberFormat="1" applyFont="1" applyFill="1" applyBorder="1" applyAlignment="1" applyProtection="1">
      <alignment horizontal="center" vertical="center" wrapText="1"/>
    </xf>
    <xf numFmtId="0" fontId="23" fillId="20" borderId="17" xfId="0" applyNumberFormat="1" applyFont="1" applyFill="1" applyBorder="1" applyAlignment="1" applyProtection="1">
      <alignment horizontal="center" vertical="center" wrapText="1"/>
    </xf>
    <xf numFmtId="0" fontId="23" fillId="20" borderId="11" xfId="0" applyNumberFormat="1" applyFont="1" applyFill="1" applyBorder="1" applyAlignment="1" applyProtection="1">
      <alignment horizontal="center" vertical="center" wrapText="1"/>
    </xf>
    <xf numFmtId="0" fontId="23" fillId="20" borderId="9"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alignment vertical="center" wrapText="1"/>
    </xf>
    <xf numFmtId="0" fontId="14" fillId="0" borderId="10" xfId="0" applyNumberFormat="1" applyFont="1" applyFill="1" applyBorder="1" applyAlignment="1" applyProtection="1">
      <alignment vertical="center" wrapText="1"/>
    </xf>
    <xf numFmtId="0" fontId="14" fillId="0" borderId="11" xfId="0" applyNumberFormat="1" applyFont="1" applyFill="1" applyBorder="1" applyAlignment="1" applyProtection="1">
      <alignment vertical="center" wrapText="1"/>
    </xf>
    <xf numFmtId="0" fontId="14" fillId="0" borderId="19" xfId="0" applyNumberFormat="1" applyFont="1" applyFill="1" applyBorder="1" applyAlignment="1" applyProtection="1">
      <alignment vertical="center" wrapText="1"/>
    </xf>
    <xf numFmtId="0" fontId="14" fillId="0" borderId="18" xfId="0" applyNumberFormat="1" applyFont="1" applyFill="1" applyBorder="1" applyAlignment="1" applyProtection="1">
      <alignment vertical="center" wrapText="1"/>
    </xf>
    <xf numFmtId="0" fontId="14" fillId="0" borderId="12" xfId="0" applyNumberFormat="1" applyFont="1" applyFill="1" applyBorder="1" applyAlignment="1" applyProtection="1">
      <alignment vertical="center" wrapText="1"/>
    </xf>
    <xf numFmtId="0" fontId="14" fillId="0" borderId="19" xfId="0" applyNumberFormat="1" applyFont="1" applyFill="1" applyBorder="1" applyAlignment="1" applyProtection="1">
      <alignment horizontal="center" vertical="center" wrapText="1"/>
    </xf>
    <xf numFmtId="0" fontId="14" fillId="0" borderId="18"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center" vertical="center" wrapText="1"/>
    </xf>
    <xf numFmtId="0" fontId="14" fillId="0" borderId="9" xfId="0" applyNumberFormat="1" applyFont="1" applyFill="1" applyBorder="1" applyAlignment="1" applyProtection="1">
      <alignment horizontal="center" vertical="center" wrapText="1"/>
    </xf>
    <xf numFmtId="0" fontId="23" fillId="20" borderId="0" xfId="0" applyNumberFormat="1" applyFont="1" applyFill="1" applyBorder="1" applyAlignment="1" applyProtection="1">
      <alignment horizontal="center" vertical="center" wrapText="1"/>
    </xf>
    <xf numFmtId="49" fontId="14" fillId="0" borderId="9" xfId="0" applyNumberFormat="1" applyFont="1" applyFill="1" applyBorder="1" applyAlignment="1" applyProtection="1">
      <alignment horizontal="left" vertical="center" wrapText="1"/>
    </xf>
    <xf numFmtId="0" fontId="23" fillId="20" borderId="7" xfId="0" applyNumberFormat="1" applyFont="1" applyFill="1" applyBorder="1" applyAlignment="1" applyProtection="1">
      <alignment horizontal="center" vertical="center" wrapText="1"/>
    </xf>
    <xf numFmtId="0" fontId="23" fillId="20" borderId="6" xfId="0" applyNumberFormat="1" applyFont="1" applyFill="1" applyBorder="1" applyAlignment="1" applyProtection="1">
      <alignment horizontal="center" vertical="center" wrapText="1"/>
    </xf>
    <xf numFmtId="0" fontId="23" fillId="20" borderId="8"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14" fillId="0" borderId="7" xfId="0" applyNumberFormat="1" applyFont="1" applyFill="1" applyBorder="1" applyAlignment="1" applyProtection="1">
      <alignment horizontal="center" vertical="center" wrapText="1"/>
    </xf>
    <xf numFmtId="0" fontId="14" fillId="0" borderId="6" xfId="0" applyNumberFormat="1" applyFont="1" applyFill="1" applyBorder="1" applyAlignment="1" applyProtection="1">
      <alignment horizontal="center" vertical="center" wrapText="1"/>
    </xf>
    <xf numFmtId="0" fontId="14" fillId="0" borderId="8" xfId="0" applyNumberFormat="1" applyFont="1" applyFill="1" applyBorder="1" applyAlignment="1" applyProtection="1">
      <alignment horizontal="center" vertical="center" wrapText="1"/>
    </xf>
    <xf numFmtId="0" fontId="14" fillId="0" borderId="17" xfId="0" applyNumberFormat="1" applyFont="1" applyFill="1" applyBorder="1" applyAlignment="1" applyProtection="1">
      <alignment vertical="center" wrapText="1"/>
    </xf>
  </cellXfs>
  <cellStyles count="24">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Link" xfId="20" builtinId="8"/>
    <cellStyle name="Prozent" xfId="21" builtinId="5"/>
    <cellStyle name="Standard" xfId="0" builtinId="0"/>
    <cellStyle name="Standard 2" xfId="22"/>
    <cellStyle name="Währung" xfId="23" builtinId="4"/>
  </cellStyles>
  <dxfs count="28">
    <dxf>
      <font>
        <b/>
        <i val="0"/>
      </font>
    </dxf>
    <dxf>
      <font>
        <b val="0"/>
        <i/>
      </font>
    </dxf>
    <dxf>
      <font>
        <b/>
        <i val="0"/>
      </font>
    </dxf>
    <dxf>
      <font>
        <b/>
        <i val="0"/>
      </font>
    </dxf>
    <dxf>
      <font>
        <b val="0"/>
        <i/>
      </font>
    </dxf>
    <dxf>
      <font>
        <b val="0"/>
        <i/>
      </font>
    </dxf>
    <dxf>
      <font>
        <b/>
        <i val="0"/>
      </font>
    </dxf>
    <dxf>
      <font>
        <b/>
        <i val="0"/>
      </font>
    </dxf>
    <dxf>
      <font>
        <b val="0"/>
        <i/>
      </font>
    </dxf>
    <dxf>
      <font>
        <b val="0"/>
        <i/>
      </font>
    </dxf>
    <dxf>
      <font>
        <b/>
        <i val="0"/>
      </font>
    </dxf>
    <dxf>
      <font>
        <b val="0"/>
        <i/>
      </font>
    </dxf>
    <dxf>
      <font>
        <b/>
        <i val="0"/>
      </font>
    </dxf>
    <dxf>
      <font>
        <b val="0"/>
        <i/>
      </font>
    </dxf>
    <dxf>
      <font>
        <b/>
        <i val="0"/>
      </font>
    </dxf>
    <dxf>
      <font>
        <b val="0"/>
        <i/>
      </font>
    </dxf>
    <dxf>
      <fill>
        <patternFill>
          <bgColor theme="6" tint="0.79998168889431442"/>
        </patternFill>
      </fill>
    </dxf>
    <dxf>
      <fill>
        <patternFill>
          <bgColor theme="6" tint="0.79998168889431442"/>
        </patternFill>
      </fill>
      <border>
        <left/>
        <right/>
      </border>
    </dxf>
    <dxf>
      <font>
        <b/>
        <i val="0"/>
      </font>
    </dxf>
    <dxf>
      <font>
        <b/>
        <i val="0"/>
      </font>
    </dxf>
    <dxf>
      <font>
        <b val="0"/>
        <i/>
      </font>
    </dxf>
    <dxf>
      <font>
        <b val="0"/>
        <i/>
      </font>
    </dxf>
    <dxf>
      <font>
        <b val="0"/>
        <i/>
      </font>
    </dxf>
    <dxf>
      <font>
        <b val="0"/>
        <i/>
      </font>
    </dxf>
    <dxf>
      <font>
        <b/>
        <i val="0"/>
        <strike val="0"/>
        <u val="none"/>
        <color theme="0"/>
      </font>
      <fill>
        <patternFill>
          <bgColor rgb="FFC00000"/>
        </patternFill>
      </fill>
    </dxf>
    <dxf>
      <font>
        <color theme="0"/>
      </font>
      <fill>
        <patternFill>
          <bgColor rgb="FFC00000"/>
        </patternFill>
      </fill>
    </dxf>
    <dxf>
      <font>
        <b/>
        <i val="0"/>
        <color theme="0"/>
      </font>
      <fill>
        <patternFill>
          <bgColor rgb="FFC00000"/>
        </patternFill>
      </fill>
    </dxf>
    <dxf>
      <fill>
        <patternFill>
          <bgColor theme="0"/>
        </patternFill>
      </fill>
      <border>
        <left/>
        <right/>
        <top style="thin">
          <color indexed="64"/>
        </top>
        <bottom/>
      </border>
    </dxf>
  </dxfs>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2</xdr:row>
      <xdr:rowOff>57150</xdr:rowOff>
    </xdr:from>
    <xdr:to>
      <xdr:col>2</xdr:col>
      <xdr:colOff>2409825</xdr:colOff>
      <xdr:row>3</xdr:row>
      <xdr:rowOff>0</xdr:rowOff>
    </xdr:to>
    <xdr:pic>
      <xdr:nvPicPr>
        <xdr:cNvPr id="2" name="Grafik 1" descr="Bundeskanzleramt" title="Logo">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457200"/>
          <a:ext cx="2371725" cy="381000"/>
        </a:xfrm>
        <a:prstGeom prst="rect">
          <a:avLst/>
        </a:prstGeom>
        <a:noFill/>
        <a:ln>
          <a:noFill/>
        </a:ln>
      </xdr:spPr>
    </xdr:pic>
    <xdr:clientData/>
  </xdr:twoCellAnchor>
  <xdr:twoCellAnchor editAs="oneCell">
    <xdr:from>
      <xdr:col>4</xdr:col>
      <xdr:colOff>1238250</xdr:colOff>
      <xdr:row>2</xdr:row>
      <xdr:rowOff>0</xdr:rowOff>
    </xdr:from>
    <xdr:to>
      <xdr:col>5</xdr:col>
      <xdr:colOff>0</xdr:colOff>
      <xdr:row>3</xdr:row>
      <xdr:rowOff>28575</xdr:rowOff>
    </xdr:to>
    <xdr:pic>
      <xdr:nvPicPr>
        <xdr:cNvPr id="3" name="Grafik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6867525" y="400050"/>
          <a:ext cx="704850" cy="46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12</xdr:row>
          <xdr:rowOff>76200</xdr:rowOff>
        </xdr:from>
        <xdr:to>
          <xdr:col>2</xdr:col>
          <xdr:colOff>228600</xdr:colOff>
          <xdr:row>12</xdr:row>
          <xdr:rowOff>295275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 val="Cockpit"/>
      <sheetName val="HT"/>
      <sheetName val="Datenquelle"/>
    </sheetNames>
    <sheetDataSet>
      <sheetData sheetId="0"/>
      <sheetData sheetId="1"/>
      <sheetData sheetId="2"/>
      <sheetData sheetId="3" refreshError="1">
        <row r="15">
          <cell r="F15" t="str">
            <v>EFF 2010</v>
          </cell>
        </row>
      </sheetData>
      <sheetData sheetId="4"/>
      <sheetData sheetId="5"/>
      <sheetData sheetId="6"/>
      <sheetData sheetId="7"/>
      <sheetData sheetId="8"/>
      <sheetData sheetId="9"/>
      <sheetData sheetId="10" refreshError="1">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efreshError="1">
        <row r="1">
          <cell r="B1" t="str">
            <v>Version EFF 1.04 (B 73), 03.03.2010</v>
          </cell>
        </row>
      </sheetData>
      <sheetData sheetId="14" refreshError="1"/>
      <sheetData sheetId="15" refreshError="1"/>
      <sheetData sheetId="1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3"/>
    <pageSetUpPr fitToPage="1"/>
  </sheetPr>
  <dimension ref="B2:F42"/>
  <sheetViews>
    <sheetView showGridLines="0" tabSelected="1" topLeftCell="B1" zoomScaleNormal="100" workbookViewId="0">
      <selection activeCell="C22" sqref="C22:E22"/>
    </sheetView>
  </sheetViews>
  <sheetFormatPr baseColWidth="10" defaultColWidth="11.42578125" defaultRowHeight="12.75"/>
  <cols>
    <col min="1" max="2" width="3.85546875" style="1" customWidth="1"/>
    <col min="3" max="3" width="50.85546875" style="1" customWidth="1"/>
    <col min="4" max="4" width="25.85546875" style="1" customWidth="1"/>
    <col min="5" max="5" width="29.140625" style="1" bestFit="1" customWidth="1"/>
    <col min="6" max="6" width="3.85546875" style="1" customWidth="1"/>
    <col min="7" max="16384" width="11.42578125" style="1"/>
  </cols>
  <sheetData>
    <row r="2" spans="2:6" ht="18.75" customHeight="1">
      <c r="B2" s="2"/>
      <c r="C2" s="3"/>
      <c r="D2" s="4"/>
      <c r="E2" s="4"/>
      <c r="F2" s="5"/>
    </row>
    <row r="3" spans="2:6" ht="34.5" customHeight="1">
      <c r="B3" s="6"/>
      <c r="C3" s="7"/>
      <c r="D3" s="8"/>
      <c r="E3" s="9" t="str">
        <f>IF('Angaben zu Förderungswerber_in'!D5="","",'Angaben zu Förderungswerber_in'!D5)</f>
        <v/>
      </c>
      <c r="F3" s="10"/>
    </row>
    <row r="4" spans="2:6" ht="21.75" customHeight="1">
      <c r="B4" s="6"/>
      <c r="C4" s="174" t="s">
        <v>235</v>
      </c>
      <c r="D4" s="174"/>
      <c r="E4" s="174"/>
      <c r="F4" s="10"/>
    </row>
    <row r="5" spans="2:6" s="162" customFormat="1" ht="17.25" customHeight="1">
      <c r="B5" s="160"/>
      <c r="C5" s="175" t="s">
        <v>76</v>
      </c>
      <c r="D5" s="176"/>
      <c r="E5" s="176"/>
      <c r="F5" s="161"/>
    </row>
    <row r="6" spans="2:6" s="162" customFormat="1" ht="11.25" customHeight="1">
      <c r="B6" s="160"/>
      <c r="C6" s="176" t="s">
        <v>184</v>
      </c>
      <c r="D6" s="176"/>
      <c r="E6" s="176"/>
      <c r="F6" s="161"/>
    </row>
    <row r="7" spans="2:6" ht="17.25" customHeight="1">
      <c r="B7" s="6"/>
      <c r="C7" s="12"/>
      <c r="D7" s="12"/>
      <c r="E7" s="13"/>
      <c r="F7" s="10"/>
    </row>
    <row r="8" spans="2:6" ht="18.75" customHeight="1">
      <c r="B8" s="6"/>
      <c r="C8" s="42" t="s">
        <v>54</v>
      </c>
      <c r="D8" s="165" t="str">
        <f>IF('Angaben zu Förderungswerber_in'!D13="","befüllt sich automatisch",'Angaben zu Förderungswerber_in'!D13)</f>
        <v>befüllt sich automatisch</v>
      </c>
      <c r="E8" s="165"/>
      <c r="F8" s="10"/>
    </row>
    <row r="9" spans="2:6" ht="18.75" customHeight="1">
      <c r="B9" s="6"/>
      <c r="C9" s="42" t="s">
        <v>55</v>
      </c>
      <c r="D9" s="165" t="str">
        <f>IF('Angaben zum Projekt'!D7="","befüllt sich automatisch",'Angaben zum Projekt'!D7)</f>
        <v>befüllt sich automatisch</v>
      </c>
      <c r="E9" s="165"/>
      <c r="F9" s="10"/>
    </row>
    <row r="10" spans="2:6" ht="20.25" customHeight="1">
      <c r="B10" s="6"/>
      <c r="C10" s="42" t="s">
        <v>3</v>
      </c>
      <c r="D10" s="165" t="str">
        <f>IF('Angaben zum Projekt'!D5="","befüllt sich automatisch",'Angaben zum Projekt'!D5)</f>
        <v>befüllt sich automatisch</v>
      </c>
      <c r="E10" s="165"/>
      <c r="F10" s="10"/>
    </row>
    <row r="11" spans="2:6" ht="18.75" customHeight="1">
      <c r="B11" s="6"/>
      <c r="C11" s="42" t="s">
        <v>58</v>
      </c>
      <c r="D11" s="173" t="str">
        <f>IF('Angaben zum Projekt'!D8:E8="","befüllt sich automatisch",'Angaben zum Projekt'!D8:E8)</f>
        <v>befüllt sich automatisch</v>
      </c>
      <c r="E11" s="173"/>
      <c r="F11" s="10"/>
    </row>
    <row r="12" spans="2:6" ht="18.75" customHeight="1">
      <c r="B12" s="6"/>
      <c r="C12" s="42" t="s">
        <v>59</v>
      </c>
      <c r="D12" s="173" t="str">
        <f>IF('Angaben zum Projekt'!D9:E9="","befüllt sich automatisch",'Angaben zum Projekt'!D9:E9)</f>
        <v>befüllt sich automatisch</v>
      </c>
      <c r="E12" s="173"/>
      <c r="F12" s="10"/>
    </row>
    <row r="13" spans="2:6" ht="18.75" customHeight="1">
      <c r="B13" s="6"/>
      <c r="C13" s="42" t="s">
        <v>56</v>
      </c>
      <c r="D13" s="179" t="str">
        <f>IF('Angaben zum Projekt'!D10:E10="","befüllt sich automatisch",'Angaben zum Projekt'!D10:E10)</f>
        <v>befüllt sich automatisch</v>
      </c>
      <c r="E13" s="179"/>
      <c r="F13" s="10"/>
    </row>
    <row r="14" spans="2:6" ht="18.75" customHeight="1">
      <c r="B14" s="6"/>
      <c r="C14" s="42" t="s">
        <v>228</v>
      </c>
      <c r="D14" s="165" t="str">
        <f>IF('Angaben zum Projekt'!D31:E31="","befüllt sich automatisch",'Angaben zum Projekt'!D31:E31)</f>
        <v>befüllt sich automatisch</v>
      </c>
      <c r="E14" s="165"/>
      <c r="F14" s="10"/>
    </row>
    <row r="15" spans="2:6" ht="18.75" customHeight="1">
      <c r="B15" s="6"/>
      <c r="C15" s="7"/>
      <c r="D15" s="8"/>
      <c r="E15" s="11"/>
      <c r="F15" s="10"/>
    </row>
    <row r="16" spans="2:6" ht="18.75" customHeight="1">
      <c r="B16" s="6"/>
      <c r="C16" s="42" t="s">
        <v>78</v>
      </c>
      <c r="D16" s="166" t="str">
        <f>IF('Angaben zum Projekt'!D40="","befüllt sich automatisch",'Angaben zum Projekt'!D40)</f>
        <v>befüllt sich automatisch</v>
      </c>
      <c r="E16" s="167"/>
      <c r="F16" s="10"/>
    </row>
    <row r="17" spans="2:6" ht="18.75" customHeight="1">
      <c r="B17" s="6"/>
      <c r="C17" s="42" t="s">
        <v>220</v>
      </c>
      <c r="D17" s="166" t="str">
        <f>IF('Angaben zum Projekt'!D41="","befüllt sich automatisch",'Angaben zum Projekt'!D41)</f>
        <v>befüllt sich automatisch</v>
      </c>
      <c r="E17" s="167"/>
      <c r="F17" s="10"/>
    </row>
    <row r="18" spans="2:6" ht="18.75" customHeight="1">
      <c r="B18" s="6"/>
      <c r="C18" s="42" t="s">
        <v>57</v>
      </c>
      <c r="D18" s="166" t="str">
        <f>IF('Angaben zum Projekt'!D39="Summe wird automatisch berechnet","befüllt sich automatisch",'Angaben zum Projekt'!D39)</f>
        <v>befüllt sich automatisch</v>
      </c>
      <c r="E18" s="167"/>
      <c r="F18" s="10"/>
    </row>
    <row r="19" spans="2:6" ht="18.75" customHeight="1">
      <c r="B19" s="6"/>
      <c r="C19" s="7"/>
      <c r="D19" s="8"/>
      <c r="E19" s="11"/>
      <c r="F19" s="10"/>
    </row>
    <row r="20" spans="2:6" ht="30" customHeight="1">
      <c r="B20" s="6"/>
      <c r="C20" s="171" t="s">
        <v>229</v>
      </c>
      <c r="D20" s="171"/>
      <c r="E20" s="171"/>
      <c r="F20" s="10"/>
    </row>
    <row r="21" spans="2:6" ht="30" customHeight="1">
      <c r="B21" s="6"/>
      <c r="C21" s="171" t="s">
        <v>265</v>
      </c>
      <c r="D21" s="171"/>
      <c r="E21" s="171"/>
      <c r="F21" s="10"/>
    </row>
    <row r="22" spans="2:6" ht="18" customHeight="1">
      <c r="B22" s="6"/>
      <c r="C22" s="171" t="s">
        <v>266</v>
      </c>
      <c r="D22" s="171"/>
      <c r="E22" s="171"/>
      <c r="F22" s="10"/>
    </row>
    <row r="23" spans="2:6" ht="18" customHeight="1">
      <c r="B23" s="6"/>
      <c r="C23" s="180" t="s">
        <v>267</v>
      </c>
      <c r="D23" s="171"/>
      <c r="E23" s="171"/>
      <c r="F23" s="10"/>
    </row>
    <row r="24" spans="2:6" ht="18" customHeight="1">
      <c r="B24" s="6"/>
      <c r="C24" s="171" t="s">
        <v>268</v>
      </c>
      <c r="D24" s="171"/>
      <c r="E24" s="171"/>
      <c r="F24" s="10"/>
    </row>
    <row r="25" spans="2:6" ht="18" customHeight="1">
      <c r="B25" s="6"/>
      <c r="C25" s="171" t="s">
        <v>269</v>
      </c>
      <c r="D25" s="171"/>
      <c r="E25" s="171"/>
      <c r="F25" s="10"/>
    </row>
    <row r="26" spans="2:6" ht="18" customHeight="1">
      <c r="B26" s="6"/>
      <c r="C26" s="171" t="s">
        <v>270</v>
      </c>
      <c r="D26" s="171"/>
      <c r="E26" s="171"/>
      <c r="F26" s="10"/>
    </row>
    <row r="27" spans="2:6" ht="6" customHeight="1">
      <c r="B27" s="6"/>
      <c r="C27" s="164"/>
      <c r="D27" s="164"/>
      <c r="E27" s="164"/>
      <c r="F27" s="10"/>
    </row>
    <row r="28" spans="2:6" ht="42" customHeight="1">
      <c r="B28" s="6"/>
      <c r="C28" s="171" t="s">
        <v>271</v>
      </c>
      <c r="D28" s="171"/>
      <c r="E28" s="171"/>
      <c r="F28" s="10"/>
    </row>
    <row r="29" spans="2:6" ht="30" customHeight="1">
      <c r="B29" s="6"/>
      <c r="C29" s="171" t="s">
        <v>272</v>
      </c>
      <c r="D29" s="171"/>
      <c r="E29" s="171"/>
      <c r="F29" s="10"/>
    </row>
    <row r="30" spans="2:6" ht="30" customHeight="1">
      <c r="B30" s="6"/>
      <c r="C30" s="171" t="s">
        <v>273</v>
      </c>
      <c r="D30" s="171"/>
      <c r="E30" s="171"/>
      <c r="F30" s="10"/>
    </row>
    <row r="31" spans="2:6" ht="30" customHeight="1">
      <c r="B31" s="6"/>
      <c r="C31" s="171" t="s">
        <v>274</v>
      </c>
      <c r="D31" s="171"/>
      <c r="E31" s="171"/>
      <c r="F31" s="10"/>
    </row>
    <row r="32" spans="2:6" ht="40.5" customHeight="1">
      <c r="B32" s="6"/>
      <c r="C32" s="171" t="s">
        <v>275</v>
      </c>
      <c r="D32" s="171"/>
      <c r="E32" s="171"/>
      <c r="F32" s="10"/>
    </row>
    <row r="33" spans="2:6">
      <c r="B33" s="6"/>
      <c r="C33" s="172"/>
      <c r="D33" s="172"/>
      <c r="E33" s="172"/>
      <c r="F33" s="10"/>
    </row>
    <row r="34" spans="2:6" ht="93" customHeight="1">
      <c r="B34" s="6"/>
      <c r="C34" s="168"/>
      <c r="D34" s="169"/>
      <c r="E34" s="170"/>
      <c r="F34" s="10"/>
    </row>
    <row r="35" spans="2:6" ht="30.75" customHeight="1">
      <c r="B35" s="6"/>
      <c r="C35" s="163" t="s">
        <v>75</v>
      </c>
      <c r="D35" s="181" t="s">
        <v>223</v>
      </c>
      <c r="E35" s="181"/>
      <c r="F35" s="10"/>
    </row>
    <row r="36" spans="2:6" ht="18.75" customHeight="1">
      <c r="B36" s="14"/>
      <c r="C36" s="12"/>
      <c r="D36" s="12"/>
      <c r="E36" s="12"/>
      <c r="F36" s="15"/>
    </row>
    <row r="37" spans="2:6" ht="18.75" customHeight="1"/>
    <row r="38" spans="2:6" ht="18.75" customHeight="1">
      <c r="B38" s="2"/>
      <c r="C38" s="3"/>
      <c r="D38" s="3"/>
      <c r="E38" s="3"/>
      <c r="F38" s="5"/>
    </row>
    <row r="39" spans="2:6" ht="118.5" customHeight="1">
      <c r="B39" s="6"/>
      <c r="C39" s="177" t="s">
        <v>262</v>
      </c>
      <c r="D39" s="178"/>
      <c r="E39" s="178"/>
      <c r="F39" s="10"/>
    </row>
    <row r="40" spans="2:6" ht="18.75" customHeight="1">
      <c r="B40" s="14"/>
      <c r="C40" s="12"/>
      <c r="D40" s="12"/>
      <c r="E40" s="12"/>
      <c r="F40" s="15"/>
    </row>
    <row r="41" spans="2:6" ht="18.75" customHeight="1"/>
    <row r="42" spans="2:6" ht="18.75" customHeight="1"/>
  </sheetData>
  <sheetProtection algorithmName="SHA-512" hashValue="PRP7XNP4Bv8ohcFY+w3Ki373tgTTlsGz8ruyN7Xb/FzWnEeKokOMMBmJc3XwMGhkdGtp9sgJTzBmvfjbXvlx7g==" saltValue="y9/EjJnzkOpJIfS7/0TSfQ==" spinCount="100000" sheet="1" formatRows="0" selectLockedCells="1"/>
  <mergeCells count="29">
    <mergeCell ref="C39:E39"/>
    <mergeCell ref="D13:E13"/>
    <mergeCell ref="D14:E14"/>
    <mergeCell ref="C28:E28"/>
    <mergeCell ref="C29:E29"/>
    <mergeCell ref="D16:E16"/>
    <mergeCell ref="D17:E17"/>
    <mergeCell ref="C22:E22"/>
    <mergeCell ref="C23:E23"/>
    <mergeCell ref="C24:E24"/>
    <mergeCell ref="C25:E25"/>
    <mergeCell ref="C26:E26"/>
    <mergeCell ref="C21:E21"/>
    <mergeCell ref="D35:E35"/>
    <mergeCell ref="C31:E31"/>
    <mergeCell ref="C4:E4"/>
    <mergeCell ref="C5:E5"/>
    <mergeCell ref="C6:E6"/>
    <mergeCell ref="D8:E8"/>
    <mergeCell ref="D9:E9"/>
    <mergeCell ref="D10:E10"/>
    <mergeCell ref="D18:E18"/>
    <mergeCell ref="C34:E34"/>
    <mergeCell ref="C20:E20"/>
    <mergeCell ref="C30:E30"/>
    <mergeCell ref="C33:E33"/>
    <mergeCell ref="D11:E11"/>
    <mergeCell ref="D12:E12"/>
    <mergeCell ref="C32:E32"/>
  </mergeCells>
  <pageMargins left="0.7" right="0.7" top="0.78740157499999996" bottom="0.78740157499999996" header="0.3" footer="0.3"/>
  <pageSetup paperSize="9" scale="84" fitToHeight="0" orientation="portrait" r:id="rId1"/>
  <headerFooter>
    <oddHeader>&amp;L&amp;G&amp;C&amp;G&amp;R&amp;G</oddHeader>
    <oddFooter>&amp;C&amp;9Seite &amp;P von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c r="A3" t="str">
        <f>'Angaben zum Projekt'!C54</f>
        <v>I1: Sprache und Bildung</v>
      </c>
      <c r="B3" t="str">
        <f>'Stammdaten Indikatoren'!B5</f>
        <v>Anzahl der Teilnehmenden in Lernbetreuung</v>
      </c>
      <c r="C3">
        <f>'Stammdaten Indikatoren'!C5</f>
        <v>0</v>
      </c>
    </row>
    <row r="4" spans="1:3">
      <c r="A4" t="str">
        <f>'Angaben zum Projekt'!C55</f>
        <v>I2: Vorbereitende Maßnahmen zur Arbeitsmarktintegration</v>
      </c>
      <c r="B4" t="str">
        <f>'Stammdaten Indikatoren'!B40</f>
        <v xml:space="preserve">Anzahl der Unterrichtseinheiten gesamt </v>
      </c>
      <c r="C4">
        <f>'Stammdaten Indikatoren'!C40</f>
        <v>0</v>
      </c>
    </row>
    <row r="5" spans="1:3">
      <c r="A5" t="str">
        <f>'Angaben zum Projekt'!C56</f>
        <v>I3: Starthilfe in ein selbstständiges Leben</v>
      </c>
      <c r="B5" t="str">
        <f>'Stammdaten Indikatoren'!B76</f>
        <v>Anzahl der beratenen Ankerpersonen der Zielgruppe (inkl.mitberatene Familienmitglieder)</v>
      </c>
      <c r="C5">
        <f>'Stammdaten Indikatoren'!C76</f>
        <v>0</v>
      </c>
    </row>
    <row r="6" spans="1:3">
      <c r="A6" t="str">
        <f>'Angaben zum Projekt'!C57</f>
        <v>I4: Gesellschaftliche Integration und freiwilliges Engagement</v>
      </c>
      <c r="B6" t="str">
        <f>'Stammdaten Indikatoren'!B112</f>
        <v>Anzahl der regelmäßig teilnehmenden und nachgewiesenen Personen aus der Zielgruppe</v>
      </c>
      <c r="C6">
        <f>'Stammdaten Indikatoren'!C112</f>
        <v>0</v>
      </c>
    </row>
    <row r="7" spans="1:3">
      <c r="A7" t="str">
        <f>'Angaben zum Projekt'!C58</f>
        <v>I5: Kapazitätenaufbau und Zusammenarbeit für nachhaltige Organisationsstrukturen</v>
      </c>
      <c r="B7" t="str">
        <f>'Stammdaten Indikatoren'!B148</f>
        <v>Anzahl der Kurs-/Trainings-/Workshopplätze</v>
      </c>
      <c r="C7">
        <f>'Stammdaten Indikatoren'!C148</f>
        <v>0</v>
      </c>
    </row>
    <row r="8" spans="1:3">
      <c r="A8" t="str">
        <f>'Angaben zum Projekt'!C59</f>
        <v>I6: Wissenschaftliche Analysen und Forschungsarbeiten zu Integration</v>
      </c>
      <c r="B8">
        <f>'Stammdaten Indikatoren'!B184</f>
        <v>0</v>
      </c>
      <c r="C8">
        <f>'Stammdaten Indikatoren'!C184</f>
        <v>0</v>
      </c>
    </row>
    <row r="10" spans="1:3">
      <c r="A10" s="152" t="str">
        <f>TRIM(A2)</f>
        <v>Klicken Sie in diese Zelle und wählen Sie einen Maßnahmenbereich aus.</v>
      </c>
    </row>
    <row r="11" spans="1:3">
      <c r="A11" s="153" t="str">
        <f t="shared" ref="A11:A15" si="0">TRIM(A3)</f>
        <v>I1: Sprache und Bildung</v>
      </c>
      <c r="B11" t="str">
        <f>IF(B3=0,TRIM(""),TRIM(B3))</f>
        <v>Anzahl der Teilnehmenden in Lernbetreuung</v>
      </c>
      <c r="C11" s="155" t="str">
        <f>IF(C3=0,TRIM(""),TRIM(C3))</f>
        <v/>
      </c>
    </row>
    <row r="12" spans="1:3">
      <c r="A12" s="153" t="str">
        <f t="shared" si="0"/>
        <v>I2: Vorbereitende Maßnahmen zur Arbeitsmarktintegration</v>
      </c>
      <c r="B12" t="str">
        <f t="shared" ref="B12:C16" si="1">IF(B4=0,TRIM(""),TRIM(B4))</f>
        <v>Anzahl der Unterrichtseinheiten gesamt</v>
      </c>
      <c r="C12" s="155" t="str">
        <f t="shared" si="1"/>
        <v/>
      </c>
    </row>
    <row r="13" spans="1:3">
      <c r="A13" s="153" t="str">
        <f t="shared" si="0"/>
        <v>I3: Starthilfe in ein selbstständiges Leben</v>
      </c>
      <c r="B13" t="str">
        <f t="shared" si="1"/>
        <v>Anzahl der beratenen Ankerpersonen der Zielgruppe (inkl.mitberatene Familienmitglieder)</v>
      </c>
      <c r="C13" s="155" t="str">
        <f t="shared" si="1"/>
        <v/>
      </c>
    </row>
    <row r="14" spans="1:3">
      <c r="A14" s="153" t="str">
        <f t="shared" si="0"/>
        <v>I4: Gesellschaftliche Integration und freiwilliges Engagement</v>
      </c>
      <c r="B14" t="str">
        <f t="shared" si="1"/>
        <v>Anzahl der regelmäßig teilnehmenden und nachgewiesenen Personen aus der Zielgruppe</v>
      </c>
      <c r="C14" s="155" t="str">
        <f t="shared" si="1"/>
        <v/>
      </c>
    </row>
    <row r="15" spans="1:3">
      <c r="A15" s="153" t="str">
        <f t="shared" si="0"/>
        <v>I5: Kapazitätenaufbau und Zusammenarbeit für nachhaltige Organisationsstrukturen</v>
      </c>
      <c r="B15" t="str">
        <f t="shared" si="1"/>
        <v>Anzahl der Kurs-/Trainings-/Workshopplätze</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c r="A3" t="str">
        <f>'Angaben zum Projekt'!C54</f>
        <v>I1: Sprache und Bildung</v>
      </c>
      <c r="B3" t="str">
        <f>'Stammdaten Indikatoren'!B6</f>
        <v>Anzahl der ehrenamtlichen Personen</v>
      </c>
      <c r="C3">
        <f>'Stammdaten Indikatoren'!C6</f>
        <v>0</v>
      </c>
    </row>
    <row r="4" spans="1:3">
      <c r="A4" t="str">
        <f>'Angaben zum Projekt'!C55</f>
        <v>I2: Vorbereitende Maßnahmen zur Arbeitsmarktintegration</v>
      </c>
      <c r="B4" t="str">
        <f>'Stammdaten Indikatoren'!B41</f>
        <v>Anzahl der Kursplätze gesamt</v>
      </c>
      <c r="C4">
        <f>'Stammdaten Indikatoren'!C41</f>
        <v>0</v>
      </c>
    </row>
    <row r="5" spans="1:3">
      <c r="A5" t="str">
        <f>'Angaben zum Projekt'!C56</f>
        <v>I3: Starthilfe in ein selbstständiges Leben</v>
      </c>
      <c r="B5" t="str">
        <f>'Stammdaten Indikatoren'!B77</f>
        <v xml:space="preserve"> &gt; davon wohnversorgt</v>
      </c>
      <c r="C5" t="str">
        <f>'Stammdaten Indikatoren'!C77</f>
        <v>Wie viele Personen werden während der Projektlaufzeit wohnversorgt?</v>
      </c>
    </row>
    <row r="6" spans="1:3">
      <c r="A6" t="str">
        <f>'Angaben zum Projekt'!C57</f>
        <v>I4: Gesellschaftliche Integration und freiwilliges Engagement</v>
      </c>
      <c r="B6" t="str">
        <f>'Stammdaten Indikatoren'!B113</f>
        <v xml:space="preserve">Anzahl der sonstigen dokumentierten Teilnehmenden aus der Zielgruppe </v>
      </c>
      <c r="C6">
        <f>'Stammdaten Indikatoren'!C113</f>
        <v>0</v>
      </c>
    </row>
    <row r="7" spans="1:3">
      <c r="A7" t="str">
        <f>'Angaben zum Projekt'!C58</f>
        <v>I5: Kapazitätenaufbau und Zusammenarbeit für nachhaltige Organisationsstrukturen</v>
      </c>
      <c r="B7" t="str">
        <f>'Stammdaten Indikatoren'!B149</f>
        <v>Anzahl der Kurs-/ Trainings-/Workshopteilnehmenden</v>
      </c>
      <c r="C7">
        <f>'Stammdaten Indikatoren'!C149</f>
        <v>0</v>
      </c>
    </row>
    <row r="8" spans="1:3">
      <c r="A8" t="str">
        <f>'Angaben zum Projekt'!C59</f>
        <v>I6: Wissenschaftliche Analysen und Forschungsarbeiten zu Integration</v>
      </c>
      <c r="B8">
        <f>'Stammdaten Indikatoren'!B185</f>
        <v>0</v>
      </c>
      <c r="C8">
        <f>'Stammdaten Indikatoren'!C185</f>
        <v>0</v>
      </c>
    </row>
    <row r="10" spans="1:3">
      <c r="A10" s="152" t="str">
        <f>TRIM(A2)</f>
        <v>Klicken Sie in diese Zelle und wählen Sie einen Maßnahmenbereich aus.</v>
      </c>
    </row>
    <row r="11" spans="1:3">
      <c r="A11" s="153" t="str">
        <f t="shared" ref="A11:A15" si="0">TRIM(A3)</f>
        <v>I1: Sprache und Bildung</v>
      </c>
      <c r="B11" t="str">
        <f>IF(B3=0,TRIM(""),TRIM(B3))</f>
        <v>Anzahl der ehrenamtlichen Personen</v>
      </c>
      <c r="C11" s="155" t="str">
        <f>IF(C3=0,TRIM(""),TRIM(C3))</f>
        <v/>
      </c>
    </row>
    <row r="12" spans="1:3">
      <c r="A12" s="153" t="str">
        <f t="shared" si="0"/>
        <v>I2: Vorbereitende Maßnahmen zur Arbeitsmarktintegration</v>
      </c>
      <c r="B12" t="str">
        <f t="shared" ref="B12:C16" si="1">IF(B4=0,TRIM(""),TRIM(B4))</f>
        <v>Anzahl der Kursplätze gesamt</v>
      </c>
      <c r="C12" s="155" t="str">
        <f t="shared" si="1"/>
        <v/>
      </c>
    </row>
    <row r="13" spans="1:3">
      <c r="A13" s="153" t="str">
        <f t="shared" si="0"/>
        <v>I3: Starthilfe in ein selbstständiges Leben</v>
      </c>
      <c r="B13" t="str">
        <f t="shared" si="1"/>
        <v>&gt; davon wohnversorgt</v>
      </c>
      <c r="C13" s="155" t="str">
        <f t="shared" si="1"/>
        <v>Wie viele Personen werden während der Projektlaufzeit wohnversorgt?</v>
      </c>
    </row>
    <row r="14" spans="1:3">
      <c r="A14" s="153" t="str">
        <f t="shared" si="0"/>
        <v>I4: Gesellschaftliche Integration und freiwilliges Engagement</v>
      </c>
      <c r="B14" t="str">
        <f t="shared" si="1"/>
        <v>Anzahl der sonstigen dokumentierten Teilnehmenden aus der Zielgruppe</v>
      </c>
      <c r="C14" s="155" t="str">
        <f t="shared" si="1"/>
        <v/>
      </c>
    </row>
    <row r="15" spans="1:3">
      <c r="A15" s="153" t="str">
        <f t="shared" si="0"/>
        <v>I5: Kapazitätenaufbau und Zusammenarbeit für nachhaltige Organisationsstrukturen</v>
      </c>
      <c r="B15" t="str">
        <f t="shared" si="1"/>
        <v>Anzahl der Kurs-/ Trainings-/Workshopteilnehmenden</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c r="A3" t="str">
        <f>'Angaben zum Projekt'!C54</f>
        <v>I1: Sprache und Bildung</v>
      </c>
      <c r="B3" t="str">
        <f>'Stammdaten Indikatoren'!B7</f>
        <v>Bereich Elternbildung</v>
      </c>
      <c r="C3">
        <f>'Stammdaten Indikatoren'!C7</f>
        <v>0</v>
      </c>
    </row>
    <row r="4" spans="1:3">
      <c r="A4" t="str">
        <f>'Angaben zum Projekt'!C55</f>
        <v>I2: Vorbereitende Maßnahmen zur Arbeitsmarktintegration</v>
      </c>
      <c r="B4" t="str">
        <f>'Stammdaten Indikatoren'!B42</f>
        <v>Anzahl der Kursteilnehmenden</v>
      </c>
      <c r="C4">
        <f>'Stammdaten Indikatoren'!C42</f>
        <v>0</v>
      </c>
    </row>
    <row r="5" spans="1:3">
      <c r="A5" t="str">
        <f>'Angaben zum Projekt'!C56</f>
        <v>I3: Starthilfe in ein selbstständiges Leben</v>
      </c>
      <c r="B5" t="str">
        <f>'Stammdaten Indikatoren'!B78</f>
        <v>Anzahl der unmittelbaren Beratungsstunden gesamt</v>
      </c>
      <c r="C5" t="str">
        <f>'Stammdaten Indikatoren'!C78</f>
        <v>Wie viele reine Beratungsstunden sind geplant?</v>
      </c>
    </row>
    <row r="6" spans="1:3">
      <c r="A6" t="str">
        <f>'Angaben zum Projekt'!C57</f>
        <v>I4: Gesellschaftliche Integration und freiwilliges Engagement</v>
      </c>
      <c r="B6" t="str">
        <f>'Stammdaten Indikatoren'!B114</f>
        <v>Anzahl der Teilnehmenden außerhalb der Zielgruppe, wie etwa Ehrenamtliche, Personen aus der Mehrheitsgesellschaft z.B. bei Veranstaltungen, etc.</v>
      </c>
      <c r="C6">
        <f>'Stammdaten Indikatoren'!C114</f>
        <v>0</v>
      </c>
    </row>
    <row r="7" spans="1:3">
      <c r="A7" t="str">
        <f>'Angaben zum Projekt'!C58</f>
        <v>I5: Kapazitätenaufbau und Zusammenarbeit für nachhaltige Organisationsstrukturen</v>
      </c>
      <c r="B7" t="str">
        <f>'Stammdaten Indikatoren'!B150</f>
        <v>Anzahl der Kurs-/Trainings-/Workshopstunden gesamt </v>
      </c>
      <c r="C7">
        <f>'Stammdaten Indikatoren'!C150</f>
        <v>0</v>
      </c>
    </row>
    <row r="8" spans="1:3">
      <c r="A8" t="str">
        <f>'Angaben zum Projekt'!C59</f>
        <v>I6: Wissenschaftliche Analysen und Forschungsarbeiten zu Integration</v>
      </c>
      <c r="B8">
        <f>'Stammdaten Indikatoren'!B186</f>
        <v>0</v>
      </c>
      <c r="C8">
        <f>'Stammdaten Indikatoren'!C186</f>
        <v>0</v>
      </c>
    </row>
    <row r="10" spans="1:3">
      <c r="A10" s="152" t="str">
        <f>TRIM(A2)</f>
        <v>Klicken Sie in diese Zelle und wählen Sie einen Maßnahmenbereich aus.</v>
      </c>
    </row>
    <row r="11" spans="1:3">
      <c r="A11" s="153" t="str">
        <f t="shared" ref="A11:A15" si="0">TRIM(A3)</f>
        <v>I1: Sprache und Bildung</v>
      </c>
      <c r="B11" t="str">
        <f>IF(B3=0,TRIM(""),TRIM(B3))</f>
        <v>Bereich Elternbildung</v>
      </c>
      <c r="C11" s="155" t="str">
        <f>IF(C3=0,TRIM(""),TRIM(C3))</f>
        <v/>
      </c>
    </row>
    <row r="12" spans="1:3">
      <c r="A12" s="153" t="str">
        <f t="shared" si="0"/>
        <v>I2: Vorbereitende Maßnahmen zur Arbeitsmarktintegration</v>
      </c>
      <c r="B12" t="str">
        <f t="shared" ref="B12:C16" si="1">IF(B4=0,TRIM(""),TRIM(B4))</f>
        <v>Anzahl der Kursteilnehmenden</v>
      </c>
      <c r="C12" s="155" t="str">
        <f t="shared" si="1"/>
        <v/>
      </c>
    </row>
    <row r="13" spans="1:3">
      <c r="A13" s="153" t="str">
        <f t="shared" si="0"/>
        <v>I3: Starthilfe in ein selbstständiges Leben</v>
      </c>
      <c r="B13" t="str">
        <f t="shared" si="1"/>
        <v>Anzahl der unmittelbaren Beratungsstunden gesamt</v>
      </c>
      <c r="C13" s="155" t="str">
        <f t="shared" si="1"/>
        <v>Wie viele reine Beratungsstunden sind geplant?</v>
      </c>
    </row>
    <row r="14" spans="1:3">
      <c r="A14" s="153" t="str">
        <f t="shared" si="0"/>
        <v>I4: Gesellschaftliche Integration und freiwilliges Engagement</v>
      </c>
      <c r="B14" t="str">
        <f t="shared" si="1"/>
        <v>Anzahl der Teilnehmenden außerhalb der Zielgruppe, wie etwa Ehrenamtliche, Personen aus der Mehrheitsgesellschaft z.B. bei Veranstaltungen, etc.</v>
      </c>
      <c r="C14" s="155" t="str">
        <f t="shared" si="1"/>
        <v/>
      </c>
    </row>
    <row r="15" spans="1:3">
      <c r="A15" s="153" t="str">
        <f t="shared" si="0"/>
        <v>I5: Kapazitätenaufbau und Zusammenarbeit für nachhaltige Organisationsstrukturen</v>
      </c>
      <c r="B15" t="str">
        <f t="shared" si="1"/>
        <v>Anzahl der Kurs-/Trainings-/Workshopstunden gesamt </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c r="A3" t="str">
        <f>'Angaben zum Projekt'!C54</f>
        <v>I1: Sprache und Bildung</v>
      </c>
      <c r="B3" t="str">
        <f>'Stammdaten Indikatoren'!B8</f>
        <v>Anzahl der Stunden für Elternbildung gesamt</v>
      </c>
      <c r="C3" t="str">
        <f>'Stammdaten Indikatoren'!C8</f>
        <v>Wie viele reine Elternbildungsstunden sind geplant?</v>
      </c>
    </row>
    <row r="4" spans="1:3">
      <c r="A4" t="str">
        <f>'Angaben zum Projekt'!C55</f>
        <v>I2: Vorbereitende Maßnahmen zur Arbeitsmarktintegration</v>
      </c>
      <c r="B4" t="str">
        <f>'Stammdaten Indikatoren'!B43</f>
        <v>Anzahl der Kursteilnehmenden, die an einer ÖIF-zertifizierten Abschlussprüfung teilgenommen haben</v>
      </c>
      <c r="C4">
        <f>'Stammdaten Indikatoren'!C43</f>
        <v>0</v>
      </c>
    </row>
    <row r="5" spans="1:3">
      <c r="A5" t="str">
        <f>'Angaben zum Projekt'!C56</f>
        <v>I3: Starthilfe in ein selbstständiges Leben</v>
      </c>
      <c r="B5" t="str">
        <f>'Stammdaten Indikatoren'!B79</f>
        <v>Bereich Wohnen</v>
      </c>
      <c r="C5">
        <f>'Stammdaten Indikatoren'!C79</f>
        <v>0</v>
      </c>
    </row>
    <row r="6" spans="1:3">
      <c r="A6" t="str">
        <f>'Angaben zum Projekt'!C57</f>
        <v>I4: Gesellschaftliche Integration und freiwilliges Engagement</v>
      </c>
      <c r="B6">
        <f>'Stammdaten Indikatoren'!B115</f>
        <v>0</v>
      </c>
      <c r="C6">
        <f>'Stammdaten Indikatoren'!C115</f>
        <v>0</v>
      </c>
    </row>
    <row r="7" spans="1:3">
      <c r="A7" t="str">
        <f>'Angaben zum Projekt'!C58</f>
        <v>I5: Kapazitätenaufbau und Zusammenarbeit für nachhaltige Organisationsstrukturen</v>
      </c>
      <c r="B7">
        <f>'Stammdaten Indikatoren'!B151</f>
        <v>0</v>
      </c>
      <c r="C7">
        <f>'Stammdaten Indikatoren'!C151</f>
        <v>0</v>
      </c>
    </row>
    <row r="8" spans="1:3">
      <c r="A8" t="str">
        <f>'Angaben zum Projekt'!C59</f>
        <v>I6: Wissenschaftliche Analysen und Forschungsarbeiten zu Integration</v>
      </c>
      <c r="B8">
        <f>'Stammdaten Indikatoren'!B187</f>
        <v>0</v>
      </c>
      <c r="C8">
        <f>'Stammdaten Indikatoren'!C187</f>
        <v>0</v>
      </c>
    </row>
    <row r="10" spans="1:3">
      <c r="A10" s="152" t="str">
        <f>TRIM(A2)</f>
        <v>Klicken Sie in diese Zelle und wählen Sie einen Maßnahmenbereich aus.</v>
      </c>
    </row>
    <row r="11" spans="1:3">
      <c r="A11" s="153" t="str">
        <f t="shared" ref="A11:A15" si="0">TRIM(A3)</f>
        <v>I1: Sprache und Bildung</v>
      </c>
      <c r="B11" t="str">
        <f>IF(B3=0,TRIM(""),TRIM(B3))</f>
        <v>Anzahl der Stunden für Elternbildung gesamt</v>
      </c>
      <c r="C11" s="155" t="str">
        <f>IF(C3=0,TRIM(""),TRIM(C3))</f>
        <v>Wie viele reine Elternbildungsstunden sind geplant?</v>
      </c>
    </row>
    <row r="12" spans="1:3">
      <c r="A12" s="153" t="str">
        <f t="shared" si="0"/>
        <v>I2: Vorbereitende Maßnahmen zur Arbeitsmarktintegration</v>
      </c>
      <c r="B12" t="str">
        <f t="shared" ref="B12:C16" si="1">IF(B4=0,TRIM(""),TRIM(B4))</f>
        <v>Anzahl der Kursteilnehmenden, die an einer ÖIF-zertifizierten Abschlussprüfung teilgenommen haben</v>
      </c>
      <c r="C12" s="155" t="str">
        <f t="shared" si="1"/>
        <v/>
      </c>
    </row>
    <row r="13" spans="1:3">
      <c r="A13" s="153" t="str">
        <f t="shared" si="0"/>
        <v>I3: Starthilfe in ein selbstständiges Leben</v>
      </c>
      <c r="B13" t="str">
        <f t="shared" si="1"/>
        <v>Bereich Wohnen</v>
      </c>
      <c r="C13" s="155" t="str">
        <f t="shared" si="1"/>
        <v/>
      </c>
    </row>
    <row r="14" spans="1:3">
      <c r="A14" s="153" t="str">
        <f t="shared" si="0"/>
        <v>I4: Gesellschaftliche Integration und freiwilliges Engagement</v>
      </c>
      <c r="B14" t="str">
        <f t="shared" si="1"/>
        <v/>
      </c>
      <c r="C14" s="155" t="str">
        <f t="shared" si="1"/>
        <v/>
      </c>
    </row>
    <row r="15" spans="1:3">
      <c r="A15" s="153" t="str">
        <f t="shared" si="0"/>
        <v>I5: Kapazitätenaufbau und Zusammenarbeit für nachhaltige Organisationsstrukturen</v>
      </c>
      <c r="B15" t="str">
        <f t="shared" si="1"/>
        <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c r="A3" t="str">
        <f>'Angaben zum Projekt'!C54</f>
        <v>I1: Sprache und Bildung</v>
      </c>
      <c r="B3" t="str">
        <f>'Stammdaten Indikatoren'!B9</f>
        <v>Anzahl der Teilnehmenden in Elternbildung</v>
      </c>
      <c r="C3">
        <f>'Stammdaten Indikatoren'!C9</f>
        <v>0</v>
      </c>
    </row>
    <row r="4" spans="1:3">
      <c r="A4" t="str">
        <f>'Angaben zum Projekt'!C55</f>
        <v>I2: Vorbereitende Maßnahmen zur Arbeitsmarktintegration</v>
      </c>
      <c r="B4" t="str">
        <f>'Stammdaten Indikatoren'!B44</f>
        <v>Anzahl der  Kursteilnehmenden, die die ÖIF-zertifizierte Abschlussprüfung positiv absolviert haben</v>
      </c>
      <c r="C4">
        <f>'Stammdaten Indikatoren'!C44</f>
        <v>0</v>
      </c>
    </row>
    <row r="5" spans="1:3">
      <c r="A5" t="str">
        <f>'Angaben zum Projekt'!C56</f>
        <v>I3: Starthilfe in ein selbstständiges Leben</v>
      </c>
      <c r="B5" t="str">
        <f>'Stammdaten Indikatoren'!B80</f>
        <v>Anzahl der projekteigenen Startwohnungen gesamt</v>
      </c>
      <c r="C5">
        <f>'Stammdaten Indikatoren'!C80</f>
        <v>0</v>
      </c>
    </row>
    <row r="6" spans="1:3">
      <c r="A6" t="str">
        <f>'Angaben zum Projekt'!C57</f>
        <v>I4: Gesellschaftliche Integration und freiwilliges Engagement</v>
      </c>
      <c r="B6">
        <f>'Stammdaten Indikatoren'!B116</f>
        <v>0</v>
      </c>
      <c r="C6">
        <f>'Stammdaten Indikatoren'!C116</f>
        <v>0</v>
      </c>
    </row>
    <row r="7" spans="1:3">
      <c r="A7" t="str">
        <f>'Angaben zum Projekt'!C58</f>
        <v>I5: Kapazitätenaufbau und Zusammenarbeit für nachhaltige Organisationsstrukturen</v>
      </c>
      <c r="B7">
        <f>'Stammdaten Indikatoren'!B152</f>
        <v>0</v>
      </c>
      <c r="C7">
        <f>'Stammdaten Indikatoren'!C152</f>
        <v>0</v>
      </c>
    </row>
    <row r="8" spans="1:3">
      <c r="A8" t="str">
        <f>'Angaben zum Projekt'!C59</f>
        <v>I6: Wissenschaftliche Analysen und Forschungsarbeiten zu Integration</v>
      </c>
      <c r="B8">
        <f>'Stammdaten Indikatoren'!B188</f>
        <v>0</v>
      </c>
      <c r="C8">
        <f>'Stammdaten Indikatoren'!C188</f>
        <v>0</v>
      </c>
    </row>
    <row r="10" spans="1:3">
      <c r="A10" s="152" t="str">
        <f>TRIM(A2)</f>
        <v>Klicken Sie in diese Zelle und wählen Sie einen Maßnahmenbereich aus.</v>
      </c>
    </row>
    <row r="11" spans="1:3">
      <c r="A11" s="153" t="str">
        <f t="shared" ref="A11:A15" si="0">TRIM(A3)</f>
        <v>I1: Sprache und Bildung</v>
      </c>
      <c r="B11" t="str">
        <f>IF(B3=0,TRIM(""),TRIM(B3))</f>
        <v>Anzahl der Teilnehmenden in Elternbildung</v>
      </c>
      <c r="C11" s="155" t="str">
        <f>IF(C3=0,TRIM(""),TRIM(C3))</f>
        <v/>
      </c>
    </row>
    <row r="12" spans="1:3">
      <c r="A12" s="153" t="str">
        <f t="shared" si="0"/>
        <v>I2: Vorbereitende Maßnahmen zur Arbeitsmarktintegration</v>
      </c>
      <c r="B12" t="str">
        <f t="shared" ref="B12:C16" si="1">IF(B4=0,TRIM(""),TRIM(B4))</f>
        <v>Anzahl der Kursteilnehmenden, die die ÖIF-zertifizierte Abschlussprüfung positiv absolviert haben</v>
      </c>
      <c r="C12" s="155" t="str">
        <f t="shared" si="1"/>
        <v/>
      </c>
    </row>
    <row r="13" spans="1:3">
      <c r="A13" s="153" t="str">
        <f t="shared" si="0"/>
        <v>I3: Starthilfe in ein selbstständiges Leben</v>
      </c>
      <c r="B13" t="str">
        <f t="shared" si="1"/>
        <v>Anzahl der projekteigenen Startwohnungen gesamt</v>
      </c>
      <c r="C13" s="155" t="str">
        <f t="shared" si="1"/>
        <v/>
      </c>
    </row>
    <row r="14" spans="1:3">
      <c r="A14" s="153" t="str">
        <f t="shared" si="0"/>
        <v>I4: Gesellschaftliche Integration und freiwilliges Engagement</v>
      </c>
      <c r="B14" t="str">
        <f t="shared" si="1"/>
        <v/>
      </c>
      <c r="C14" s="155" t="str">
        <f t="shared" si="1"/>
        <v/>
      </c>
    </row>
    <row r="15" spans="1:3">
      <c r="A15" s="153" t="str">
        <f t="shared" si="0"/>
        <v>I5: Kapazitätenaufbau und Zusammenarbeit für nachhaltige Organisationsstrukturen</v>
      </c>
      <c r="B15" t="str">
        <f t="shared" si="1"/>
        <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c r="A3" t="str">
        <f>'Angaben zum Projekt'!C54</f>
        <v>I1: Sprache und Bildung</v>
      </c>
      <c r="B3" t="str">
        <f>'Stammdaten Indikatoren'!B10</f>
        <v>Bereich Lernangebote (nicht nach GERS)</v>
      </c>
      <c r="C3">
        <f>'Stammdaten Indikatoren'!C10</f>
        <v>0</v>
      </c>
    </row>
    <row r="4" spans="1:3">
      <c r="A4" t="str">
        <f>'Angaben zum Projekt'!C55</f>
        <v>I2: Vorbereitende Maßnahmen zur Arbeitsmarktintegration</v>
      </c>
      <c r="B4" t="str">
        <f>'Stammdaten Indikatoren'!B45</f>
        <v>Anteil der Kursteilnehmenden, die die ÖIF-zertifizierte Abschlussprüfung positiv absolviert haben in %</v>
      </c>
      <c r="C4">
        <f>'Stammdaten Indikatoren'!C45</f>
        <v>0</v>
      </c>
    </row>
    <row r="5" spans="1:3">
      <c r="A5" t="str">
        <f>'Angaben zum Projekt'!C56</f>
        <v>I3: Starthilfe in ein selbstständiges Leben</v>
      </c>
      <c r="B5" t="str">
        <f>'Stammdaten Indikatoren'!B81</f>
        <v>&gt; davon neu zugewiesen</v>
      </c>
      <c r="C5">
        <f>'Stammdaten Indikatoren'!C81</f>
        <v>0</v>
      </c>
    </row>
    <row r="6" spans="1:3">
      <c r="A6" t="str">
        <f>'Angaben zum Projekt'!C57</f>
        <v>I4: Gesellschaftliche Integration und freiwilliges Engagement</v>
      </c>
      <c r="B6">
        <f>'Stammdaten Indikatoren'!B117</f>
        <v>0</v>
      </c>
      <c r="C6">
        <f>'Stammdaten Indikatoren'!C144</f>
        <v>0</v>
      </c>
    </row>
    <row r="7" spans="1:3">
      <c r="A7" t="str">
        <f>'Angaben zum Projekt'!C58</f>
        <v>I5: Kapazitätenaufbau und Zusammenarbeit für nachhaltige Organisationsstrukturen</v>
      </c>
      <c r="B7">
        <f>'Stammdaten Indikatoren'!B153</f>
        <v>0</v>
      </c>
      <c r="C7">
        <f>'Stammdaten Indikatoren'!C180</f>
        <v>0</v>
      </c>
    </row>
    <row r="8" spans="1:3">
      <c r="A8" t="str">
        <f>'Angaben zum Projekt'!C59</f>
        <v>I6: Wissenschaftliche Analysen und Forschungsarbeiten zu Integration</v>
      </c>
      <c r="B8">
        <f>'Stammdaten Indikatoren'!B189</f>
        <v>0</v>
      </c>
      <c r="C8">
        <f>'Stammdaten Indikatoren'!C189</f>
        <v>0</v>
      </c>
    </row>
    <row r="10" spans="1:3">
      <c r="A10" s="152" t="str">
        <f>TRIM(A2)</f>
        <v>Klicken Sie in diese Zelle und wählen Sie einen Maßnahmenbereich aus.</v>
      </c>
    </row>
    <row r="11" spans="1:3">
      <c r="A11" s="153" t="str">
        <f t="shared" ref="A11:A15" si="0">TRIM(A3)</f>
        <v>I1: Sprache und Bildung</v>
      </c>
      <c r="B11" t="str">
        <f>IF(B3=0,TRIM(""),TRIM(B3))</f>
        <v>Bereich Lernangebote (nicht nach GERS)</v>
      </c>
      <c r="C11" s="155" t="str">
        <f>IF(C3=0,TRIM(""),TRIM(C3))</f>
        <v/>
      </c>
    </row>
    <row r="12" spans="1:3">
      <c r="A12" s="153" t="str">
        <f t="shared" si="0"/>
        <v>I2: Vorbereitende Maßnahmen zur Arbeitsmarktintegration</v>
      </c>
      <c r="B12" t="str">
        <f t="shared" ref="B12:C16" si="1">IF(B4=0,TRIM(""),TRIM(B4))</f>
        <v>Anteil der Kursteilnehmenden, die die ÖIF-zertifizierte Abschlussprüfung positiv absolviert haben in %</v>
      </c>
      <c r="C12" s="155" t="str">
        <f t="shared" si="1"/>
        <v/>
      </c>
    </row>
    <row r="13" spans="1:3">
      <c r="A13" s="153" t="str">
        <f t="shared" si="0"/>
        <v>I3: Starthilfe in ein selbstständiges Leben</v>
      </c>
      <c r="B13" t="str">
        <f t="shared" si="1"/>
        <v>&gt; davon neu zugewiesen</v>
      </c>
      <c r="C13" s="155" t="str">
        <f t="shared" si="1"/>
        <v/>
      </c>
    </row>
    <row r="14" spans="1:3">
      <c r="A14" s="153" t="str">
        <f t="shared" si="0"/>
        <v>I4: Gesellschaftliche Integration und freiwilliges Engagement</v>
      </c>
      <c r="B14" t="str">
        <f t="shared" si="1"/>
        <v/>
      </c>
      <c r="C14" s="155" t="str">
        <f t="shared" si="1"/>
        <v/>
      </c>
    </row>
    <row r="15" spans="1:3">
      <c r="A15" s="153" t="str">
        <f t="shared" si="0"/>
        <v>I5: Kapazitätenaufbau und Zusammenarbeit für nachhaltige Organisationsstrukturen</v>
      </c>
      <c r="B15" t="str">
        <f t="shared" si="1"/>
        <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c r="A3" t="str">
        <f>'Angaben zum Projekt'!C54</f>
        <v>I1: Sprache und Bildung</v>
      </c>
      <c r="B3" t="str">
        <f>'Stammdaten Indikatoren'!B11</f>
        <v>Anzahl der abgeschlossenen Lernangebote gesamt</v>
      </c>
      <c r="C3" t="str">
        <f>'Stammdaten Indikatoren'!C11</f>
        <v>Wie viele Angebote sind geplant?</v>
      </c>
    </row>
    <row r="4" spans="1:3">
      <c r="A4" t="str">
        <f>'Angaben zum Projekt'!C55</f>
        <v>I2: Vorbereitende Maßnahmen zur Arbeitsmarktintegration</v>
      </c>
      <c r="B4" t="str">
        <f>'Stammdaten Indikatoren'!B46</f>
        <v>Anzahl der Kursteilnehmenden, die an einer internen Abschlussprüfung teilgenommen haben</v>
      </c>
      <c r="C4">
        <f>'Stammdaten Indikatoren'!C46</f>
        <v>0</v>
      </c>
    </row>
    <row r="5" spans="1:3">
      <c r="A5" t="str">
        <f>'Angaben zum Projekt'!C56</f>
        <v>I3: Starthilfe in ein selbstständiges Leben</v>
      </c>
      <c r="B5" t="str">
        <f>'Stammdaten Indikatoren'!B82</f>
        <v>Anzahl der neu vermittelten Finalwohnungen</v>
      </c>
      <c r="C5">
        <f>'Stammdaten Indikatoren'!C82</f>
        <v>0</v>
      </c>
    </row>
    <row r="6" spans="1:3">
      <c r="A6" t="str">
        <f>'Angaben zum Projekt'!C57</f>
        <v>I4: Gesellschaftliche Integration und freiwilliges Engagement</v>
      </c>
      <c r="B6">
        <f>'Stammdaten Indikatoren'!B118</f>
        <v>0</v>
      </c>
      <c r="C6">
        <f>'Stammdaten Indikatoren'!C118</f>
        <v>0</v>
      </c>
    </row>
    <row r="7" spans="1:3">
      <c r="A7" t="str">
        <f>'Angaben zum Projekt'!C58</f>
        <v>I5: Kapazitätenaufbau und Zusammenarbeit für nachhaltige Organisationsstrukturen</v>
      </c>
      <c r="B7">
        <f>'Stammdaten Indikatoren'!B154</f>
        <v>0</v>
      </c>
      <c r="C7">
        <f>'Stammdaten Indikatoren'!C154</f>
        <v>0</v>
      </c>
    </row>
    <row r="8" spans="1:3">
      <c r="A8" t="str">
        <f>'Angaben zum Projekt'!C59</f>
        <v>I6: Wissenschaftliche Analysen und Forschungsarbeiten zu Integration</v>
      </c>
      <c r="B8">
        <f>'Stammdaten Indikatoren'!B190</f>
        <v>0</v>
      </c>
      <c r="C8">
        <f>'Stammdaten Indikatoren'!C190</f>
        <v>0</v>
      </c>
    </row>
    <row r="10" spans="1:3">
      <c r="A10" s="152" t="str">
        <f>TRIM(A2)</f>
        <v>Klicken Sie in diese Zelle und wählen Sie einen Maßnahmenbereich aus.</v>
      </c>
    </row>
    <row r="11" spans="1:3">
      <c r="A11" s="153" t="str">
        <f t="shared" ref="A11:A15" si="0">TRIM(A3)</f>
        <v>I1: Sprache und Bildung</v>
      </c>
      <c r="B11" t="str">
        <f>IF(B3=0,TRIM(""),TRIM(B3))</f>
        <v>Anzahl der abgeschlossenen Lernangebote gesamt</v>
      </c>
      <c r="C11" s="155" t="str">
        <f>IF(C3=0,TRIM(""),TRIM(C3))</f>
        <v>Wie viele Angebote sind geplant?</v>
      </c>
    </row>
    <row r="12" spans="1:3">
      <c r="A12" s="153" t="str">
        <f t="shared" si="0"/>
        <v>I2: Vorbereitende Maßnahmen zur Arbeitsmarktintegration</v>
      </c>
      <c r="B12" t="str">
        <f t="shared" ref="B12:C16" si="1">IF(B4=0,TRIM(""),TRIM(B4))</f>
        <v>Anzahl der Kursteilnehmenden, die an einer internen Abschlussprüfung teilgenommen haben</v>
      </c>
      <c r="C12" s="155" t="str">
        <f t="shared" si="1"/>
        <v/>
      </c>
    </row>
    <row r="13" spans="1:3">
      <c r="A13" s="153" t="str">
        <f t="shared" si="0"/>
        <v>I3: Starthilfe in ein selbstständiges Leben</v>
      </c>
      <c r="B13" t="str">
        <f t="shared" si="1"/>
        <v>Anzahl der neu vermittelten Finalwohnungen</v>
      </c>
      <c r="C13" s="155" t="str">
        <f t="shared" si="1"/>
        <v/>
      </c>
    </row>
    <row r="14" spans="1:3">
      <c r="A14" s="153" t="str">
        <f t="shared" si="0"/>
        <v>I4: Gesellschaftliche Integration und freiwilliges Engagement</v>
      </c>
      <c r="B14" t="str">
        <f t="shared" si="1"/>
        <v/>
      </c>
      <c r="C14" s="155" t="str">
        <f t="shared" si="1"/>
        <v/>
      </c>
    </row>
    <row r="15" spans="1:3">
      <c r="A15" s="153" t="str">
        <f t="shared" si="0"/>
        <v>I5: Kapazitätenaufbau und Zusammenarbeit für nachhaltige Organisationsstrukturen</v>
      </c>
      <c r="B15" t="str">
        <f t="shared" si="1"/>
        <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2" sqref="B12"/>
    </sheetView>
  </sheetViews>
  <sheetFormatPr baseColWidth="10" defaultRowHeight="12.75"/>
  <cols>
    <col min="1" max="1" width="68.85546875" customWidth="1"/>
    <col min="2" max="2" width="76.28515625" customWidth="1"/>
    <col min="3" max="3" width="70.42578125" customWidth="1"/>
  </cols>
  <sheetData>
    <row r="1" spans="1:3">
      <c r="A1" s="152" t="s">
        <v>258</v>
      </c>
    </row>
    <row r="2" spans="1:3">
      <c r="A2" s="152" t="s">
        <v>259</v>
      </c>
    </row>
    <row r="3" spans="1:3">
      <c r="A3" t="str">
        <f>'Angaben zum Projekt'!C54</f>
        <v>I1: Sprache und Bildung</v>
      </c>
      <c r="B3" t="str">
        <f>'Stammdaten Indikatoren'!B12</f>
        <v xml:space="preserve">Anzahl der Unterrichtseinheiten gesamt </v>
      </c>
      <c r="C3" t="str">
        <f>'Stammdaten Indikatoren'!C12</f>
        <v>Wie viele Unterrichtseinheiten umfassen die Kurse?</v>
      </c>
    </row>
    <row r="4" spans="1:3">
      <c r="A4" t="str">
        <f>'Angaben zum Projekt'!C55</f>
        <v>I2: Vorbereitende Maßnahmen zur Arbeitsmarktintegration</v>
      </c>
      <c r="B4" t="str">
        <f>'Stammdaten Indikatoren'!B47</f>
        <v>Anzahl der Kursteilnehmenden, die die interne Abschlussprüfung positiv absolviert haben</v>
      </c>
      <c r="C4">
        <f>'Stammdaten Indikatoren'!C47</f>
        <v>0</v>
      </c>
    </row>
    <row r="5" spans="1:3">
      <c r="A5" t="str">
        <f>'Angaben zum Projekt'!C56</f>
        <v>I3: Starthilfe in ein selbstständiges Leben</v>
      </c>
      <c r="B5" t="str">
        <f>'Stammdaten Indikatoren'!B83</f>
        <v>&gt; davon housing first</v>
      </c>
      <c r="C5">
        <f>'Stammdaten Indikatoren'!C83</f>
        <v>0</v>
      </c>
    </row>
    <row r="6" spans="1:3">
      <c r="A6" t="str">
        <f>'Angaben zum Projekt'!C57</f>
        <v>I4: Gesellschaftliche Integration und freiwilliges Engagement</v>
      </c>
      <c r="B6">
        <f>'Stammdaten Indikatoren'!B119</f>
        <v>0</v>
      </c>
      <c r="C6">
        <f>'Stammdaten Indikatoren'!C119</f>
        <v>0</v>
      </c>
    </row>
    <row r="7" spans="1:3">
      <c r="A7" t="str">
        <f>'Angaben zum Projekt'!C58</f>
        <v>I5: Kapazitätenaufbau und Zusammenarbeit für nachhaltige Organisationsstrukturen</v>
      </c>
      <c r="B7">
        <f>'Stammdaten Indikatoren'!B155</f>
        <v>0</v>
      </c>
      <c r="C7">
        <f>'Stammdaten Indikatoren'!C155</f>
        <v>0</v>
      </c>
    </row>
    <row r="8" spans="1:3">
      <c r="A8" t="str">
        <f>'Angaben zum Projekt'!C59</f>
        <v>I6: Wissenschaftliche Analysen und Forschungsarbeiten zu Integration</v>
      </c>
      <c r="B8">
        <f>'Stammdaten Indikatoren'!B191</f>
        <v>0</v>
      </c>
      <c r="C8">
        <f>'Stammdaten Indikatoren'!C191</f>
        <v>0</v>
      </c>
    </row>
    <row r="10" spans="1:3">
      <c r="A10" s="152" t="str">
        <f>TRIM(A2)</f>
        <v>Klicken Sie in diese Zelle und wählen Sie einen Maßnahmenbereich aus.</v>
      </c>
    </row>
    <row r="11" spans="1:3">
      <c r="A11" s="153" t="str">
        <f t="shared" ref="A11:A15" si="0">TRIM(A3)</f>
        <v>I1: Sprache und Bildung</v>
      </c>
      <c r="B11" t="str">
        <f>IF(B3=0,TRIM(""),TRIM(B3))</f>
        <v>Anzahl der Unterrichtseinheiten gesamt</v>
      </c>
      <c r="C11" s="155" t="str">
        <f>IF(C3=0,TRIM(""),TRIM(C3))</f>
        <v>Wie viele Unterrichtseinheiten umfassen die Kurse?</v>
      </c>
    </row>
    <row r="12" spans="1:3">
      <c r="A12" s="153" t="str">
        <f t="shared" si="0"/>
        <v>I2: Vorbereitende Maßnahmen zur Arbeitsmarktintegration</v>
      </c>
      <c r="B12" t="str">
        <f t="shared" ref="B12:C16" si="1">IF(B4=0,TRIM(""),TRIM(B4))</f>
        <v>Anzahl der Kursteilnehmenden, die die interne Abschlussprüfung positiv absolviert haben</v>
      </c>
      <c r="C12" s="155" t="str">
        <f t="shared" si="1"/>
        <v/>
      </c>
    </row>
    <row r="13" spans="1:3">
      <c r="A13" s="153" t="str">
        <f t="shared" si="0"/>
        <v>I3: Starthilfe in ein selbstständiges Leben</v>
      </c>
      <c r="B13" t="str">
        <f t="shared" si="1"/>
        <v>&gt; davon housing first</v>
      </c>
      <c r="C13" s="155" t="str">
        <f t="shared" si="1"/>
        <v/>
      </c>
    </row>
    <row r="14" spans="1:3">
      <c r="A14" s="153" t="str">
        <f t="shared" si="0"/>
        <v>I4: Gesellschaftliche Integration und freiwilliges Engagement</v>
      </c>
      <c r="B14" t="str">
        <f t="shared" si="1"/>
        <v/>
      </c>
      <c r="C14" s="155" t="str">
        <f t="shared" si="1"/>
        <v/>
      </c>
    </row>
    <row r="15" spans="1:3">
      <c r="A15" s="153" t="str">
        <f t="shared" si="0"/>
        <v>I5: Kapazitätenaufbau und Zusammenarbeit für nachhaltige Organisationsstrukturen</v>
      </c>
      <c r="B15" t="str">
        <f t="shared" si="1"/>
        <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c r="A3" t="str">
        <f>'Angaben zum Projekt'!C54</f>
        <v>I1: Sprache und Bildung</v>
      </c>
      <c r="B3" t="str">
        <f>'Stammdaten Indikatoren'!B13</f>
        <v>Anzahl der Teilnehmenden</v>
      </c>
      <c r="C3">
        <f>'Stammdaten Indikatoren'!C13</f>
        <v>0</v>
      </c>
    </row>
    <row r="4" spans="1:3">
      <c r="A4" t="str">
        <f>'Angaben zum Projekt'!C55</f>
        <v>I2: Vorbereitende Maßnahmen zur Arbeitsmarktintegration</v>
      </c>
      <c r="B4" t="str">
        <f>'Stammdaten Indikatoren'!B48</f>
        <v xml:space="preserve">Anteil der Kursteilnehmenden, die die interne Abschlussprüfung positiv absolviert haben in % </v>
      </c>
      <c r="C4">
        <f>'Stammdaten Indikatoren'!C48</f>
        <v>0</v>
      </c>
    </row>
    <row r="5" spans="1:3">
      <c r="A5" t="str">
        <f>'Angaben zum Projekt'!C56</f>
        <v>I3: Starthilfe in ein selbstständiges Leben</v>
      </c>
      <c r="B5" t="str">
        <f>'Stammdaten Indikatoren'!B84</f>
        <v>Bereich Lernangebote (nicht nach GERS)</v>
      </c>
      <c r="C5">
        <f>'Stammdaten Indikatoren'!C84</f>
        <v>0</v>
      </c>
    </row>
    <row r="6" spans="1:3">
      <c r="A6" t="str">
        <f>'Angaben zum Projekt'!C57</f>
        <v>I4: Gesellschaftliche Integration und freiwilliges Engagement</v>
      </c>
      <c r="B6">
        <f>'Stammdaten Indikatoren'!B120</f>
        <v>0</v>
      </c>
      <c r="C6">
        <f>'Stammdaten Indikatoren'!C120</f>
        <v>0</v>
      </c>
    </row>
    <row r="7" spans="1:3">
      <c r="A7" t="str">
        <f>'Angaben zum Projekt'!C58</f>
        <v>I5: Kapazitätenaufbau und Zusammenarbeit für nachhaltige Organisationsstrukturen</v>
      </c>
      <c r="B7">
        <f>'Stammdaten Indikatoren'!B156</f>
        <v>0</v>
      </c>
      <c r="C7">
        <f>'Stammdaten Indikatoren'!C156</f>
        <v>0</v>
      </c>
    </row>
    <row r="8" spans="1:3">
      <c r="A8" t="str">
        <f>'Angaben zum Projekt'!C59</f>
        <v>I6: Wissenschaftliche Analysen und Forschungsarbeiten zu Integration</v>
      </c>
      <c r="B8">
        <f>'Stammdaten Indikatoren'!B192</f>
        <v>0</v>
      </c>
      <c r="C8">
        <f>'Stammdaten Indikatoren'!C192</f>
        <v>0</v>
      </c>
    </row>
    <row r="10" spans="1:3">
      <c r="A10" s="152" t="str">
        <f>TRIM(A2)</f>
        <v>Klicken Sie in diese Zelle und wählen Sie einen Maßnahmenbereich aus.</v>
      </c>
    </row>
    <row r="11" spans="1:3">
      <c r="A11" s="153" t="str">
        <f t="shared" ref="A11:A15" si="0">TRIM(A3)</f>
        <v>I1: Sprache und Bildung</v>
      </c>
      <c r="B11" t="str">
        <f>IF(B3=0,TRIM(""),TRIM(B3))</f>
        <v>Anzahl der Teilnehmenden</v>
      </c>
      <c r="C11" s="155" t="str">
        <f>IF(C3=0,TRIM(""),TRIM(C3))</f>
        <v/>
      </c>
    </row>
    <row r="12" spans="1:3">
      <c r="A12" s="153" t="str">
        <f t="shared" si="0"/>
        <v>I2: Vorbereitende Maßnahmen zur Arbeitsmarktintegration</v>
      </c>
      <c r="B12" t="str">
        <f t="shared" ref="B12:C16" si="1">IF(B4=0,TRIM(""),TRIM(B4))</f>
        <v>Anteil der Kursteilnehmenden, die die interne Abschlussprüfung positiv absolviert haben in %</v>
      </c>
      <c r="C12" s="155" t="str">
        <f t="shared" si="1"/>
        <v/>
      </c>
    </row>
    <row r="13" spans="1:3">
      <c r="A13" s="153" t="str">
        <f t="shared" si="0"/>
        <v>I3: Starthilfe in ein selbstständiges Leben</v>
      </c>
      <c r="B13" t="str">
        <f t="shared" si="1"/>
        <v>Bereich Lernangebote (nicht nach GERS)</v>
      </c>
      <c r="C13" s="155" t="str">
        <f t="shared" si="1"/>
        <v/>
      </c>
    </row>
    <row r="14" spans="1:3">
      <c r="A14" s="153" t="str">
        <f t="shared" si="0"/>
        <v>I4: Gesellschaftliche Integration und freiwilliges Engagement</v>
      </c>
      <c r="B14" t="str">
        <f t="shared" si="1"/>
        <v/>
      </c>
      <c r="C14" s="155" t="str">
        <f t="shared" si="1"/>
        <v/>
      </c>
    </row>
    <row r="15" spans="1:3">
      <c r="A15" s="153" t="str">
        <f t="shared" si="0"/>
        <v>I5: Kapazitätenaufbau und Zusammenarbeit für nachhaltige Organisationsstrukturen</v>
      </c>
      <c r="B15" t="str">
        <f t="shared" si="1"/>
        <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c r="A3" t="str">
        <f>'Angaben zum Projekt'!C54</f>
        <v>I1: Sprache und Bildung</v>
      </c>
      <c r="B3" t="str">
        <f>'Stammdaten Indikatoren'!B14</f>
        <v>Bereich Sprachkurse (nach GERS)</v>
      </c>
      <c r="C3" t="str">
        <f>'Stammdaten Indikatoren'!C14</f>
        <v>Wie viele Kurse sind geplant?</v>
      </c>
    </row>
    <row r="4" spans="1:3">
      <c r="A4" t="str">
        <f>'Angaben zum Projekt'!C55</f>
        <v>I2: Vorbereitende Maßnahmen zur Arbeitsmarktintegration</v>
      </c>
      <c r="B4" t="str">
        <f>'Stammdaten Indikatoren'!B49</f>
        <v>Bereich Beratung</v>
      </c>
      <c r="C4">
        <f>'Stammdaten Indikatoren'!C49</f>
        <v>0</v>
      </c>
    </row>
    <row r="5" spans="1:3">
      <c r="A5" t="str">
        <f>'Angaben zum Projekt'!C56</f>
        <v>I3: Starthilfe in ein selbstständiges Leben</v>
      </c>
      <c r="B5" t="str">
        <f>'Stammdaten Indikatoren'!B85</f>
        <v xml:space="preserve">Anzahl der abgeschlossenen Lernangebote  gesamt </v>
      </c>
      <c r="C5" t="str">
        <f>'Stammdaten Indikatoren'!C85</f>
        <v>Wie viele Angebote sind geplant?</v>
      </c>
    </row>
    <row r="6" spans="1:3">
      <c r="A6" t="str">
        <f>'Angaben zum Projekt'!C57</f>
        <v>I4: Gesellschaftliche Integration und freiwilliges Engagement</v>
      </c>
      <c r="B6">
        <f>'Stammdaten Indikatoren'!B121</f>
        <v>0</v>
      </c>
      <c r="C6">
        <f>'Stammdaten Indikatoren'!C121</f>
        <v>0</v>
      </c>
    </row>
    <row r="7" spans="1:3">
      <c r="A7" t="str">
        <f>'Angaben zum Projekt'!C58</f>
        <v>I5: Kapazitätenaufbau und Zusammenarbeit für nachhaltige Organisationsstrukturen</v>
      </c>
      <c r="B7">
        <f>'Stammdaten Indikatoren'!B157</f>
        <v>0</v>
      </c>
      <c r="C7">
        <f>'Stammdaten Indikatoren'!C157</f>
        <v>0</v>
      </c>
    </row>
    <row r="8" spans="1:3">
      <c r="A8" t="str">
        <f>'Angaben zum Projekt'!C59</f>
        <v>I6: Wissenschaftliche Analysen und Forschungsarbeiten zu Integration</v>
      </c>
      <c r="B8">
        <f>'Stammdaten Indikatoren'!B193</f>
        <v>0</v>
      </c>
      <c r="C8">
        <f>'Stammdaten Indikatoren'!C193</f>
        <v>0</v>
      </c>
    </row>
    <row r="10" spans="1:3">
      <c r="A10" s="152" t="str">
        <f>TRIM(A2)</f>
        <v>Klicken Sie in diese Zelle und wählen Sie einen Maßnahmenbereich aus.</v>
      </c>
    </row>
    <row r="11" spans="1:3">
      <c r="A11" s="153" t="str">
        <f t="shared" ref="A11:A15" si="0">TRIM(A3)</f>
        <v>I1: Sprache und Bildung</v>
      </c>
      <c r="B11" t="str">
        <f>IF(B3=0,TRIM(""),TRIM(B3))</f>
        <v>Bereich Sprachkurse (nach GERS)</v>
      </c>
      <c r="C11" s="155" t="str">
        <f>IF(C3=0,TRIM(""),TRIM(C3))</f>
        <v>Wie viele Kurse sind geplant?</v>
      </c>
    </row>
    <row r="12" spans="1:3">
      <c r="A12" s="153" t="str">
        <f t="shared" si="0"/>
        <v>I2: Vorbereitende Maßnahmen zur Arbeitsmarktintegration</v>
      </c>
      <c r="B12" t="str">
        <f t="shared" ref="B12:C16" si="1">IF(B4=0,TRIM(""),TRIM(B4))</f>
        <v>Bereich Beratung</v>
      </c>
      <c r="C12" s="155" t="str">
        <f t="shared" si="1"/>
        <v/>
      </c>
    </row>
    <row r="13" spans="1:3">
      <c r="A13" s="153" t="str">
        <f t="shared" si="0"/>
        <v>I3: Starthilfe in ein selbstständiges Leben</v>
      </c>
      <c r="B13" t="str">
        <f t="shared" si="1"/>
        <v>Anzahl der abgeschlossenen Lernangebote gesamt</v>
      </c>
      <c r="C13" s="155" t="str">
        <f t="shared" si="1"/>
        <v>Wie viele Angebote sind geplant?</v>
      </c>
    </row>
    <row r="14" spans="1:3">
      <c r="A14" s="153" t="str">
        <f t="shared" si="0"/>
        <v>I4: Gesellschaftliche Integration und freiwilliges Engagement</v>
      </c>
      <c r="B14" t="str">
        <f t="shared" si="1"/>
        <v/>
      </c>
      <c r="C14" s="155" t="str">
        <f t="shared" si="1"/>
        <v/>
      </c>
    </row>
    <row r="15" spans="1:3">
      <c r="A15" s="153" t="str">
        <f t="shared" si="0"/>
        <v>I5: Kapazitätenaufbau und Zusammenarbeit für nachhaltige Organisationsstrukturen</v>
      </c>
      <c r="B15" t="str">
        <f t="shared" si="1"/>
        <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3" tint="0.79998168889431442"/>
  </sheetPr>
  <dimension ref="A2:E38"/>
  <sheetViews>
    <sheetView showGridLines="0" zoomScaleNormal="100" workbookViewId="0">
      <selection activeCell="D13" sqref="D13"/>
    </sheetView>
  </sheetViews>
  <sheetFormatPr baseColWidth="10" defaultColWidth="11.42578125" defaultRowHeight="18.75" customHeight="1"/>
  <cols>
    <col min="1" max="2" width="3.85546875" style="16" customWidth="1"/>
    <col min="3" max="4" width="50.85546875" style="20" customWidth="1"/>
    <col min="5" max="5" width="3.85546875" style="20" customWidth="1"/>
    <col min="6" max="16384" width="11.42578125" style="20"/>
  </cols>
  <sheetData>
    <row r="2" spans="2:5" ht="18.75" hidden="1" customHeight="1">
      <c r="B2" s="17"/>
      <c r="C2" s="18"/>
      <c r="D2" s="18"/>
      <c r="E2" s="19"/>
    </row>
    <row r="3" spans="2:5" ht="18.75" hidden="1" customHeight="1">
      <c r="B3" s="21"/>
      <c r="C3" s="184" t="s">
        <v>232</v>
      </c>
      <c r="D3" s="184"/>
      <c r="E3" s="22"/>
    </row>
    <row r="4" spans="2:5" ht="18.75" hidden="1" customHeight="1">
      <c r="B4" s="21"/>
      <c r="C4" s="43" t="s">
        <v>39</v>
      </c>
      <c r="D4" s="23"/>
      <c r="E4" s="22"/>
    </row>
    <row r="5" spans="2:5" ht="18.75" hidden="1" customHeight="1">
      <c r="B5" s="21"/>
      <c r="C5" s="43" t="s">
        <v>77</v>
      </c>
      <c r="D5" s="24"/>
      <c r="E5" s="22"/>
    </row>
    <row r="6" spans="2:5" ht="18.75" hidden="1" customHeight="1">
      <c r="B6" s="21"/>
      <c r="C6" s="43" t="s">
        <v>40</v>
      </c>
      <c r="D6" s="25"/>
      <c r="E6" s="22"/>
    </row>
    <row r="7" spans="2:5" ht="25.5" hidden="1">
      <c r="B7" s="21"/>
      <c r="C7" s="43" t="str">
        <f>IF(D6="","Wenn formale Kriterien nicht erfüllt, dann erfolgt hier die Begründung",IF(D6="nein","Begründung",""))</f>
        <v>Wenn formale Kriterien nicht erfüllt, dann erfolgt hier die Begründung</v>
      </c>
      <c r="D7" s="25"/>
      <c r="E7" s="22"/>
    </row>
    <row r="8" spans="2:5" ht="18.75" hidden="1" customHeight="1">
      <c r="B8" s="26"/>
      <c r="C8" s="27"/>
      <c r="D8" s="28"/>
      <c r="E8" s="29"/>
    </row>
    <row r="9" spans="2:5" s="16" customFormat="1" ht="18.75" hidden="1" customHeight="1">
      <c r="D9" s="30"/>
    </row>
    <row r="10" spans="2:5" s="16" customFormat="1" ht="18.75" customHeight="1">
      <c r="B10" s="17"/>
      <c r="C10" s="31"/>
      <c r="D10" s="32"/>
      <c r="E10" s="33"/>
    </row>
    <row r="11" spans="2:5" ht="18.75" customHeight="1">
      <c r="B11" s="21"/>
      <c r="C11" s="182" t="s">
        <v>230</v>
      </c>
      <c r="D11" s="183"/>
      <c r="E11" s="22"/>
    </row>
    <row r="12" spans="2:5" ht="18.75" customHeight="1">
      <c r="B12" s="21"/>
      <c r="C12" s="34" t="s">
        <v>41</v>
      </c>
      <c r="D12" s="35"/>
      <c r="E12" s="22"/>
    </row>
    <row r="13" spans="2:5" ht="18.75" customHeight="1">
      <c r="B13" s="21"/>
      <c r="C13" s="43" t="s">
        <v>231</v>
      </c>
      <c r="D13" s="25"/>
      <c r="E13" s="22"/>
    </row>
    <row r="14" spans="2:5" ht="18.75" customHeight="1">
      <c r="B14" s="21"/>
      <c r="C14" s="43" t="s">
        <v>233</v>
      </c>
      <c r="D14" s="25"/>
      <c r="E14" s="22"/>
    </row>
    <row r="15" spans="2:5" ht="18.75" customHeight="1">
      <c r="B15" s="21"/>
      <c r="C15" s="43" t="s">
        <v>14</v>
      </c>
      <c r="D15" s="25"/>
      <c r="E15" s="22"/>
    </row>
    <row r="16" spans="2:5" ht="18.75" customHeight="1">
      <c r="B16" s="21"/>
      <c r="C16" s="43" t="s">
        <v>27</v>
      </c>
      <c r="D16" s="24"/>
      <c r="E16" s="22"/>
    </row>
    <row r="17" spans="2:5" ht="18.75" customHeight="1">
      <c r="B17" s="21"/>
      <c r="C17" s="43" t="s">
        <v>11</v>
      </c>
      <c r="D17" s="25"/>
      <c r="E17" s="22"/>
    </row>
    <row r="18" spans="2:5" ht="18.75" customHeight="1">
      <c r="B18" s="21"/>
      <c r="C18" s="43" t="s">
        <v>15</v>
      </c>
      <c r="D18" s="25"/>
      <c r="E18" s="22"/>
    </row>
    <row r="19" spans="2:5" ht="18.75" customHeight="1">
      <c r="B19" s="21"/>
      <c r="C19" s="43" t="s">
        <v>35</v>
      </c>
      <c r="D19" s="25"/>
      <c r="E19" s="22"/>
    </row>
    <row r="20" spans="2:5" ht="28.35" customHeight="1">
      <c r="B20" s="21"/>
      <c r="C20" s="43" t="s">
        <v>67</v>
      </c>
      <c r="D20" s="36"/>
      <c r="E20" s="22"/>
    </row>
    <row r="21" spans="2:5" ht="18.75" customHeight="1">
      <c r="B21" s="21"/>
      <c r="C21" s="43" t="s">
        <v>17</v>
      </c>
      <c r="D21" s="23"/>
      <c r="E21" s="22"/>
    </row>
    <row r="22" spans="2:5" ht="18.75" customHeight="1">
      <c r="B22" s="21"/>
      <c r="C22" s="43" t="s">
        <v>238</v>
      </c>
      <c r="D22" s="37"/>
      <c r="E22" s="22"/>
    </row>
    <row r="23" spans="2:5" ht="145.5" customHeight="1">
      <c r="B23" s="21"/>
      <c r="C23" s="43" t="s">
        <v>31</v>
      </c>
      <c r="D23" s="25"/>
      <c r="E23" s="22"/>
    </row>
    <row r="24" spans="2:5" ht="25.5" customHeight="1">
      <c r="B24" s="21"/>
      <c r="C24" s="43" t="s">
        <v>38</v>
      </c>
      <c r="D24" s="25"/>
      <c r="E24" s="22"/>
    </row>
    <row r="25" spans="2:5" ht="25.5">
      <c r="B25" s="21"/>
      <c r="C25" s="43" t="s">
        <v>224</v>
      </c>
      <c r="D25" s="25"/>
      <c r="E25" s="22"/>
    </row>
    <row r="26" spans="2:5" ht="18.75" customHeight="1">
      <c r="B26" s="21"/>
      <c r="C26" s="38" t="s">
        <v>25</v>
      </c>
      <c r="D26" s="35"/>
      <c r="E26" s="22"/>
    </row>
    <row r="27" spans="2:5" ht="18.75" customHeight="1">
      <c r="B27" s="21"/>
      <c r="C27" s="43" t="s">
        <v>261</v>
      </c>
      <c r="D27" s="39"/>
      <c r="E27" s="22"/>
    </row>
    <row r="28" spans="2:5" ht="18.75" customHeight="1">
      <c r="B28" s="21"/>
      <c r="C28" s="43" t="s">
        <v>22</v>
      </c>
      <c r="D28" s="39"/>
      <c r="E28" s="22"/>
    </row>
    <row r="29" spans="2:5" ht="18.75" customHeight="1">
      <c r="B29" s="21"/>
      <c r="C29" s="43" t="s">
        <v>23</v>
      </c>
      <c r="D29" s="36"/>
      <c r="E29" s="22"/>
    </row>
    <row r="30" spans="2:5" ht="18.75" customHeight="1">
      <c r="B30" s="21"/>
      <c r="C30" s="43" t="s">
        <v>24</v>
      </c>
      <c r="D30" s="36"/>
      <c r="E30" s="22"/>
    </row>
    <row r="31" spans="2:5" ht="18.75" customHeight="1">
      <c r="B31" s="26"/>
      <c r="C31" s="40"/>
      <c r="D31" s="40"/>
      <c r="E31" s="29"/>
    </row>
    <row r="33" spans="2:5" ht="18.75" customHeight="1">
      <c r="B33" s="17"/>
      <c r="C33" s="18"/>
      <c r="D33" s="18"/>
      <c r="E33" s="19"/>
    </row>
    <row r="34" spans="2:5" ht="132.75" customHeight="1">
      <c r="B34" s="21"/>
      <c r="C34" s="185" t="s">
        <v>245</v>
      </c>
      <c r="D34" s="186"/>
      <c r="E34" s="22"/>
    </row>
    <row r="35" spans="2:5" ht="18.75" customHeight="1">
      <c r="B35" s="26"/>
      <c r="C35" s="40"/>
      <c r="D35" s="40"/>
      <c r="E35" s="29"/>
    </row>
    <row r="37" spans="2:5" ht="18.75" customHeight="1">
      <c r="D37" s="41" t="s">
        <v>36</v>
      </c>
    </row>
    <row r="38" spans="2:5" ht="18.75" customHeight="1">
      <c r="D38" s="41" t="s">
        <v>37</v>
      </c>
    </row>
  </sheetData>
  <sheetProtection algorithmName="SHA-512" hashValue="4l8jMXREC6AaBDQ6JVLMdIZM+CAAf2qd3b2k0TyzF7ZZ5adKLV5Vq3id2IRqBikkyzvWvg479jtkzZfCqQoy2A==" saltValue="3iNM0V09HC//z3rSjlRzZw==" spinCount="100000" sheet="1" formatRows="0" selectLockedCells="1"/>
  <mergeCells count="3">
    <mergeCell ref="C11:D11"/>
    <mergeCell ref="C3:D3"/>
    <mergeCell ref="C34:D34"/>
  </mergeCells>
  <conditionalFormatting sqref="C7:D7">
    <cfRule type="expression" dxfId="27" priority="1" stopIfTrue="1">
      <formula>$D$6="Ja"</formula>
    </cfRule>
  </conditionalFormatting>
  <dataValidations count="2">
    <dataValidation type="list" allowBlank="1" showInputMessage="1" showErrorMessage="1" promptTitle="Dropdown-Menü" prompt="Bitte aus dem Dropdown-Menü auswählen!" sqref="D6 D24">
      <formula1>$D$37:$D$38</formula1>
    </dataValidation>
    <dataValidation type="textLength" operator="lessThan" allowBlank="1" showInputMessage="1" showErrorMessage="1" promptTitle="Maximale Zeichen" prompt="Bitte maximal 500 Zeichen eingeben!" sqref="D23">
      <formula1>501</formula1>
    </dataValidation>
  </dataValidations>
  <pageMargins left="0.7" right="0.7" top="0.78740157499999996" bottom="0.78740157499999996" header="0.3" footer="0.3"/>
  <pageSetup paperSize="9" scale="87" fitToHeight="0" orientation="portrait" horizontalDpi="0" verticalDpi="0" r:id="rId1"/>
  <headerFooter>
    <oddFooter>&amp;C&amp;9Seite &amp;P von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c r="A3" t="str">
        <f>'Angaben zum Projekt'!C54</f>
        <v>I1: Sprache und Bildung</v>
      </c>
      <c r="B3" t="str">
        <f>'Stammdaten Indikatoren'!B15</f>
        <v>davon Alpha</v>
      </c>
      <c r="C3">
        <f>'Stammdaten Indikatoren'!C15</f>
        <v>0</v>
      </c>
    </row>
    <row r="4" spans="1:3">
      <c r="A4" t="str">
        <f>'Angaben zum Projekt'!C55</f>
        <v>I2: Vorbereitende Maßnahmen zur Arbeitsmarktintegration</v>
      </c>
      <c r="B4" t="str">
        <f>'Stammdaten Indikatoren'!B50</f>
        <v>Anzahl der Beratungsstunden gesamt</v>
      </c>
      <c r="C4">
        <f>'Stammdaten Indikatoren'!C50</f>
        <v>0</v>
      </c>
    </row>
    <row r="5" spans="1:3">
      <c r="A5" t="str">
        <f>'Angaben zum Projekt'!C56</f>
        <v>I3: Starthilfe in ein selbstständiges Leben</v>
      </c>
      <c r="B5" t="str">
        <f>'Stammdaten Indikatoren'!B86</f>
        <v xml:space="preserve">Anzahl der Unterrichtseinheiten gesamt </v>
      </c>
      <c r="C5" t="str">
        <f>'Stammdaten Indikatoren'!C86</f>
        <v>Wie viele Unterrichtseinheiten umfassen die Kurse?</v>
      </c>
    </row>
    <row r="6" spans="1:3">
      <c r="A6" t="str">
        <f>'Angaben zum Projekt'!C57</f>
        <v>I4: Gesellschaftliche Integration und freiwilliges Engagement</v>
      </c>
      <c r="B6">
        <f>'Stammdaten Indikatoren'!B122</f>
        <v>0</v>
      </c>
      <c r="C6">
        <f>'Stammdaten Indikatoren'!C122</f>
        <v>0</v>
      </c>
    </row>
    <row r="7" spans="1:3">
      <c r="A7" t="str">
        <f>'Angaben zum Projekt'!C58</f>
        <v>I5: Kapazitätenaufbau und Zusammenarbeit für nachhaltige Organisationsstrukturen</v>
      </c>
      <c r="B7">
        <f>'Stammdaten Indikatoren'!B158</f>
        <v>0</v>
      </c>
      <c r="C7">
        <f>'Stammdaten Indikatoren'!C158</f>
        <v>0</v>
      </c>
    </row>
    <row r="8" spans="1:3">
      <c r="A8" t="str">
        <f>'Angaben zum Projekt'!C59</f>
        <v>I6: Wissenschaftliche Analysen und Forschungsarbeiten zu Integration</v>
      </c>
      <c r="B8">
        <f>'Stammdaten Indikatoren'!B194</f>
        <v>0</v>
      </c>
      <c r="C8">
        <f>'Stammdaten Indikatoren'!C194</f>
        <v>0</v>
      </c>
    </row>
    <row r="10" spans="1:3">
      <c r="A10" s="152" t="str">
        <f>TRIM(A2)</f>
        <v>Klicken Sie in diese Zelle und wählen Sie einen Maßnahmenbereich aus.</v>
      </c>
    </row>
    <row r="11" spans="1:3">
      <c r="A11" s="153" t="str">
        <f t="shared" ref="A11:A15" si="0">TRIM(A3)</f>
        <v>I1: Sprache und Bildung</v>
      </c>
      <c r="B11" t="str">
        <f>IF(B3=0,TRIM(""),TRIM(B3))</f>
        <v>davon Alpha</v>
      </c>
      <c r="C11" s="155" t="str">
        <f>IF(C3=0,TRIM(""),TRIM(C3))</f>
        <v/>
      </c>
    </row>
    <row r="12" spans="1:3">
      <c r="A12" s="153" t="str">
        <f t="shared" si="0"/>
        <v>I2: Vorbereitende Maßnahmen zur Arbeitsmarktintegration</v>
      </c>
      <c r="B12" t="str">
        <f t="shared" ref="B12:C16" si="1">IF(B4=0,TRIM(""),TRIM(B4))</f>
        <v>Anzahl der Beratungsstunden gesamt</v>
      </c>
      <c r="C12" s="155" t="str">
        <f t="shared" si="1"/>
        <v/>
      </c>
    </row>
    <row r="13" spans="1:3">
      <c r="A13" s="153" t="str">
        <f t="shared" si="0"/>
        <v>I3: Starthilfe in ein selbstständiges Leben</v>
      </c>
      <c r="B13" t="str">
        <f t="shared" si="1"/>
        <v>Anzahl der Unterrichtseinheiten gesamt</v>
      </c>
      <c r="C13" s="155" t="str">
        <f t="shared" si="1"/>
        <v>Wie viele Unterrichtseinheiten umfassen die Kurse?</v>
      </c>
    </row>
    <row r="14" spans="1:3">
      <c r="A14" s="153" t="str">
        <f t="shared" si="0"/>
        <v>I4: Gesellschaftliche Integration und freiwilliges Engagement</v>
      </c>
      <c r="B14" t="str">
        <f t="shared" si="1"/>
        <v/>
      </c>
      <c r="C14" s="155" t="str">
        <f t="shared" si="1"/>
        <v/>
      </c>
    </row>
    <row r="15" spans="1:3">
      <c r="A15" s="153" t="str">
        <f t="shared" si="0"/>
        <v>I5: Kapazitätenaufbau und Zusammenarbeit für nachhaltige Organisationsstrukturen</v>
      </c>
      <c r="B15" t="str">
        <f t="shared" si="1"/>
        <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c r="A3" t="str">
        <f>'Angaben zum Projekt'!C54</f>
        <v>I1: Sprache und Bildung</v>
      </c>
      <c r="B3" t="str">
        <f>'Stammdaten Indikatoren'!B16</f>
        <v>davon A1</v>
      </c>
      <c r="C3">
        <f>'Stammdaten Indikatoren'!C16</f>
        <v>0</v>
      </c>
    </row>
    <row r="4" spans="1:3">
      <c r="A4" t="str">
        <f>'Angaben zum Projekt'!C55</f>
        <v>I2: Vorbereitende Maßnahmen zur Arbeitsmarktintegration</v>
      </c>
      <c r="B4" t="str">
        <f>'Stammdaten Indikatoren'!B51</f>
        <v>Anzahl der Teilnehmenden in der Beratung</v>
      </c>
      <c r="C4">
        <f>'Stammdaten Indikatoren'!C51</f>
        <v>0</v>
      </c>
    </row>
    <row r="5" spans="1:3">
      <c r="A5" t="str">
        <f>'Angaben zum Projekt'!C56</f>
        <v>I3: Starthilfe in ein selbstständiges Leben</v>
      </c>
      <c r="B5" t="str">
        <f>'Stammdaten Indikatoren'!B87</f>
        <v>Anzahl der Teilnehmenden</v>
      </c>
      <c r="C5">
        <f>'Stammdaten Indikatoren'!C87</f>
        <v>0</v>
      </c>
    </row>
    <row r="6" spans="1:3">
      <c r="A6" t="str">
        <f>'Angaben zum Projekt'!C57</f>
        <v>I4: Gesellschaftliche Integration und freiwilliges Engagement</v>
      </c>
      <c r="B6">
        <f>'Stammdaten Indikatoren'!B123</f>
        <v>0</v>
      </c>
      <c r="C6">
        <f>'Stammdaten Indikatoren'!C123</f>
        <v>0</v>
      </c>
    </row>
    <row r="7" spans="1:3">
      <c r="A7" t="str">
        <f>'Angaben zum Projekt'!C58</f>
        <v>I5: Kapazitätenaufbau und Zusammenarbeit für nachhaltige Organisationsstrukturen</v>
      </c>
      <c r="B7">
        <f>'Stammdaten Indikatoren'!B159</f>
        <v>0</v>
      </c>
      <c r="C7">
        <f>'Stammdaten Indikatoren'!C159</f>
        <v>0</v>
      </c>
    </row>
    <row r="8" spans="1:3">
      <c r="A8" t="str">
        <f>'Angaben zum Projekt'!C59</f>
        <v>I6: Wissenschaftliche Analysen und Forschungsarbeiten zu Integration</v>
      </c>
      <c r="B8">
        <f>'Stammdaten Indikatoren'!B195</f>
        <v>0</v>
      </c>
      <c r="C8">
        <f>'Stammdaten Indikatoren'!C195</f>
        <v>0</v>
      </c>
    </row>
    <row r="10" spans="1:3">
      <c r="A10" s="152" t="str">
        <f>TRIM(A2)</f>
        <v>Klicken Sie in diese Zelle und wählen Sie einen Maßnahmenbereich aus.</v>
      </c>
    </row>
    <row r="11" spans="1:3">
      <c r="A11" s="153" t="str">
        <f t="shared" ref="A11:A15" si="0">TRIM(A3)</f>
        <v>I1: Sprache und Bildung</v>
      </c>
      <c r="B11" t="str">
        <f>IF(B3=0,TRIM(""),TRIM(B3))</f>
        <v>davon A1</v>
      </c>
      <c r="C11" s="155" t="str">
        <f>IF(C3=0,TRIM(""),TRIM(C3))</f>
        <v/>
      </c>
    </row>
    <row r="12" spans="1:3">
      <c r="A12" s="153" t="str">
        <f t="shared" si="0"/>
        <v>I2: Vorbereitende Maßnahmen zur Arbeitsmarktintegration</v>
      </c>
      <c r="B12" t="str">
        <f t="shared" ref="B12:C16" si="1">IF(B4=0,TRIM(""),TRIM(B4))</f>
        <v>Anzahl der Teilnehmenden in der Beratung</v>
      </c>
      <c r="C12" s="155" t="str">
        <f t="shared" si="1"/>
        <v/>
      </c>
    </row>
    <row r="13" spans="1:3">
      <c r="A13" s="153" t="str">
        <f t="shared" si="0"/>
        <v>I3: Starthilfe in ein selbstständiges Leben</v>
      </c>
      <c r="B13" t="str">
        <f t="shared" si="1"/>
        <v>Anzahl der Teilnehmenden</v>
      </c>
      <c r="C13" s="155" t="str">
        <f t="shared" si="1"/>
        <v/>
      </c>
    </row>
    <row r="14" spans="1:3">
      <c r="A14" s="153" t="str">
        <f t="shared" si="0"/>
        <v>I4: Gesellschaftliche Integration und freiwilliges Engagement</v>
      </c>
      <c r="B14" t="str">
        <f t="shared" si="1"/>
        <v/>
      </c>
      <c r="C14" s="155" t="str">
        <f t="shared" si="1"/>
        <v/>
      </c>
    </row>
    <row r="15" spans="1:3">
      <c r="A15" s="153" t="str">
        <f t="shared" si="0"/>
        <v>I5: Kapazitätenaufbau und Zusammenarbeit für nachhaltige Organisationsstrukturen</v>
      </c>
      <c r="B15" t="str">
        <f t="shared" si="1"/>
        <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topLeftCell="A4"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c r="A3" t="str">
        <f>'Angaben zum Projekt'!C54</f>
        <v>I1: Sprache und Bildung</v>
      </c>
      <c r="B3" t="str">
        <f>'Stammdaten Indikatoren'!B17</f>
        <v>davon A2</v>
      </c>
      <c r="C3">
        <f>'Stammdaten Indikatoren'!C17</f>
        <v>0</v>
      </c>
    </row>
    <row r="4" spans="1:3">
      <c r="A4" t="str">
        <f>'Angaben zum Projekt'!C55</f>
        <v>I2: Vorbereitende Maßnahmen zur Arbeitsmarktintegration</v>
      </c>
      <c r="B4">
        <f>'Stammdaten Indikatoren'!B52</f>
        <v>0</v>
      </c>
      <c r="C4">
        <f>'Stammdaten Indikatoren'!C522</f>
        <v>0</v>
      </c>
    </row>
    <row r="5" spans="1:3">
      <c r="A5" t="str">
        <f>'Angaben zum Projekt'!C56</f>
        <v>I3: Starthilfe in ein selbstständiges Leben</v>
      </c>
      <c r="B5" t="str">
        <f>'Stammdaten Indikatoren'!B88</f>
        <v>Bereich Sprachkurse (nach GERS)</v>
      </c>
      <c r="C5">
        <f>'Stammdaten Indikatoren'!C88</f>
        <v>0</v>
      </c>
    </row>
    <row r="6" spans="1:3">
      <c r="A6" t="str">
        <f>'Angaben zum Projekt'!C57</f>
        <v>I4: Gesellschaftliche Integration und freiwilliges Engagement</v>
      </c>
      <c r="B6">
        <f>'Stammdaten Indikatoren'!B124</f>
        <v>0</v>
      </c>
      <c r="C6">
        <f>'Stammdaten Indikatoren'!C124</f>
        <v>0</v>
      </c>
    </row>
    <row r="7" spans="1:3">
      <c r="A7" t="str">
        <f>'Angaben zum Projekt'!C58</f>
        <v>I5: Kapazitätenaufbau und Zusammenarbeit für nachhaltige Organisationsstrukturen</v>
      </c>
      <c r="B7">
        <f>'Stammdaten Indikatoren'!B160</f>
        <v>0</v>
      </c>
      <c r="C7">
        <f>'Stammdaten Indikatoren'!C160</f>
        <v>0</v>
      </c>
    </row>
    <row r="8" spans="1:3">
      <c r="A8" t="str">
        <f>'Angaben zum Projekt'!C59</f>
        <v>I6: Wissenschaftliche Analysen und Forschungsarbeiten zu Integration</v>
      </c>
      <c r="B8">
        <f>'Stammdaten Indikatoren'!B196</f>
        <v>0</v>
      </c>
      <c r="C8">
        <f>'Stammdaten Indikatoren'!C196</f>
        <v>0</v>
      </c>
    </row>
    <row r="10" spans="1:3">
      <c r="A10" s="152" t="str">
        <f>TRIM(A2)</f>
        <v>Klicken Sie in diese Zelle und wählen Sie einen Maßnahmenbereich aus.</v>
      </c>
    </row>
    <row r="11" spans="1:3">
      <c r="A11" s="153" t="str">
        <f t="shared" ref="A11:A15" si="0">TRIM(A3)</f>
        <v>I1: Sprache und Bildung</v>
      </c>
      <c r="B11" t="str">
        <f>IF(B3=0,TRIM(""),TRIM(B3))</f>
        <v>davon A2</v>
      </c>
      <c r="C11" s="155" t="str">
        <f>IF(C3=0,TRIM(""),TRIM(C3))</f>
        <v/>
      </c>
    </row>
    <row r="12" spans="1:3">
      <c r="A12" s="153" t="str">
        <f t="shared" si="0"/>
        <v>I2: Vorbereitende Maßnahmen zur Arbeitsmarktintegration</v>
      </c>
      <c r="B12" t="str">
        <f t="shared" ref="B12:C16" si="1">IF(B4=0,TRIM(""),TRIM(B4))</f>
        <v/>
      </c>
      <c r="C12" s="155" t="str">
        <f t="shared" si="1"/>
        <v/>
      </c>
    </row>
    <row r="13" spans="1:3">
      <c r="A13" s="153" t="str">
        <f t="shared" si="0"/>
        <v>I3: Starthilfe in ein selbstständiges Leben</v>
      </c>
      <c r="B13" t="str">
        <f t="shared" si="1"/>
        <v>Bereich Sprachkurse (nach GERS)</v>
      </c>
      <c r="C13" s="155" t="str">
        <f t="shared" si="1"/>
        <v/>
      </c>
    </row>
    <row r="14" spans="1:3">
      <c r="A14" s="153" t="str">
        <f t="shared" si="0"/>
        <v>I4: Gesellschaftliche Integration und freiwilliges Engagement</v>
      </c>
      <c r="B14" t="str">
        <f t="shared" si="1"/>
        <v/>
      </c>
      <c r="C14" s="155" t="str">
        <f t="shared" si="1"/>
        <v/>
      </c>
    </row>
    <row r="15" spans="1:3">
      <c r="A15" s="153" t="str">
        <f t="shared" si="0"/>
        <v>I5: Kapazitätenaufbau und Zusammenarbeit für nachhaltige Organisationsstrukturen</v>
      </c>
      <c r="B15" t="str">
        <f t="shared" si="1"/>
        <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c r="A3" t="str">
        <f>'Angaben zum Projekt'!C54</f>
        <v>I1: Sprache und Bildung</v>
      </c>
      <c r="B3" t="str">
        <f>'Stammdaten Indikatoren'!B18</f>
        <v>davon B1</v>
      </c>
      <c r="C3">
        <f>'Stammdaten Indikatoren'!C18</f>
        <v>0</v>
      </c>
    </row>
    <row r="4" spans="1:3">
      <c r="A4" t="str">
        <f>'Angaben zum Projekt'!C55</f>
        <v>I2: Vorbereitende Maßnahmen zur Arbeitsmarktintegration</v>
      </c>
      <c r="B4">
        <f>'Stammdaten Indikatoren'!B53</f>
        <v>0</v>
      </c>
      <c r="C4">
        <f>'Stammdaten Indikatoren'!C53</f>
        <v>0</v>
      </c>
    </row>
    <row r="5" spans="1:3">
      <c r="A5" t="str">
        <f>'Angaben zum Projekt'!C56</f>
        <v>I3: Starthilfe in ein selbstständiges Leben</v>
      </c>
      <c r="B5" t="str">
        <f>'Stammdaten Indikatoren'!B89</f>
        <v>Anzahl der abgeschlossenen Kurse gesamt</v>
      </c>
      <c r="C5" t="str">
        <f>'Stammdaten Indikatoren'!C89</f>
        <v>Wie viele Kurse sind geplant?</v>
      </c>
    </row>
    <row r="6" spans="1:3">
      <c r="A6" t="str">
        <f>'Angaben zum Projekt'!C57</f>
        <v>I4: Gesellschaftliche Integration und freiwilliges Engagement</v>
      </c>
      <c r="B6">
        <f>'Stammdaten Indikatoren'!B125</f>
        <v>0</v>
      </c>
      <c r="C6">
        <f>'Stammdaten Indikatoren'!C125</f>
        <v>0</v>
      </c>
    </row>
    <row r="7" spans="1:3">
      <c r="A7" t="str">
        <f>'Angaben zum Projekt'!C58</f>
        <v>I5: Kapazitätenaufbau und Zusammenarbeit für nachhaltige Organisationsstrukturen</v>
      </c>
      <c r="B7">
        <f>'Stammdaten Indikatoren'!B161</f>
        <v>0</v>
      </c>
      <c r="C7">
        <f>'Stammdaten Indikatoren'!C161</f>
        <v>0</v>
      </c>
    </row>
    <row r="8" spans="1:3">
      <c r="A8" t="str">
        <f>'Angaben zum Projekt'!C59</f>
        <v>I6: Wissenschaftliche Analysen und Forschungsarbeiten zu Integration</v>
      </c>
      <c r="B8">
        <f>'Stammdaten Indikatoren'!B197</f>
        <v>0</v>
      </c>
      <c r="C8">
        <f>'Stammdaten Indikatoren'!C197</f>
        <v>0</v>
      </c>
    </row>
    <row r="10" spans="1:3">
      <c r="A10" s="152" t="str">
        <f>TRIM(A2)</f>
        <v>Klicken Sie in diese Zelle und wählen Sie einen Maßnahmenbereich aus.</v>
      </c>
    </row>
    <row r="11" spans="1:3">
      <c r="A11" s="153" t="str">
        <f t="shared" ref="A11:A15" si="0">TRIM(A3)</f>
        <v>I1: Sprache und Bildung</v>
      </c>
      <c r="B11" t="str">
        <f>IF(B3=0,TRIM(""),TRIM(B3))</f>
        <v>davon B1</v>
      </c>
      <c r="C11" s="155" t="str">
        <f>IF(C3=0,TRIM(""),TRIM(C3))</f>
        <v/>
      </c>
    </row>
    <row r="12" spans="1:3">
      <c r="A12" s="153" t="str">
        <f t="shared" si="0"/>
        <v>I2: Vorbereitende Maßnahmen zur Arbeitsmarktintegration</v>
      </c>
      <c r="B12" t="str">
        <f t="shared" ref="B12:C16" si="1">IF(B4=0,TRIM(""),TRIM(B4))</f>
        <v/>
      </c>
      <c r="C12" s="155" t="str">
        <f t="shared" si="1"/>
        <v/>
      </c>
    </row>
    <row r="13" spans="1:3">
      <c r="A13" s="153" t="str">
        <f t="shared" si="0"/>
        <v>I3: Starthilfe in ein selbstständiges Leben</v>
      </c>
      <c r="B13" t="str">
        <f t="shared" si="1"/>
        <v>Anzahl der abgeschlossenen Kurse gesamt</v>
      </c>
      <c r="C13" s="155" t="str">
        <f t="shared" si="1"/>
        <v>Wie viele Kurse sind geplant?</v>
      </c>
    </row>
    <row r="14" spans="1:3">
      <c r="A14" s="153" t="str">
        <f t="shared" si="0"/>
        <v>I4: Gesellschaftliche Integration und freiwilliges Engagement</v>
      </c>
      <c r="B14" t="str">
        <f t="shared" si="1"/>
        <v/>
      </c>
      <c r="C14" s="155" t="str">
        <f t="shared" si="1"/>
        <v/>
      </c>
    </row>
    <row r="15" spans="1:3">
      <c r="A15" s="153" t="str">
        <f t="shared" si="0"/>
        <v>I5: Kapazitätenaufbau und Zusammenarbeit für nachhaltige Organisationsstrukturen</v>
      </c>
      <c r="B15" t="str">
        <f t="shared" si="1"/>
        <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c r="A3" t="str">
        <f>'Angaben zum Projekt'!C54</f>
        <v>I1: Sprache und Bildung</v>
      </c>
      <c r="B3" t="str">
        <f>'Stammdaten Indikatoren'!B19</f>
        <v>davon B2</v>
      </c>
      <c r="C3">
        <f>'Stammdaten Indikatoren'!C19</f>
        <v>0</v>
      </c>
    </row>
    <row r="4" spans="1:3">
      <c r="A4" t="str">
        <f>'Angaben zum Projekt'!C55</f>
        <v>I2: Vorbereitende Maßnahmen zur Arbeitsmarktintegration</v>
      </c>
      <c r="B4">
        <f>'Stammdaten Indikatoren'!B54</f>
        <v>0</v>
      </c>
      <c r="C4">
        <f>'Stammdaten Indikatoren'!C54</f>
        <v>0</v>
      </c>
    </row>
    <row r="5" spans="1:3">
      <c r="A5" t="str">
        <f>'Angaben zum Projekt'!C56</f>
        <v>I3: Starthilfe in ein selbstständiges Leben</v>
      </c>
      <c r="B5" t="str">
        <f>'Stammdaten Indikatoren'!B90</f>
        <v>davon Alpha</v>
      </c>
      <c r="C5">
        <f>'Stammdaten Indikatoren'!C90</f>
        <v>0</v>
      </c>
    </row>
    <row r="6" spans="1:3">
      <c r="A6" t="str">
        <f>'Angaben zum Projekt'!C57</f>
        <v>I4: Gesellschaftliche Integration und freiwilliges Engagement</v>
      </c>
      <c r="B6">
        <f>'Stammdaten Indikatoren'!B126</f>
        <v>0</v>
      </c>
      <c r="C6">
        <f>'Stammdaten Indikatoren'!C126</f>
        <v>0</v>
      </c>
    </row>
    <row r="7" spans="1:3">
      <c r="A7" t="str">
        <f>'Angaben zum Projekt'!C58</f>
        <v>I5: Kapazitätenaufbau und Zusammenarbeit für nachhaltige Organisationsstrukturen</v>
      </c>
      <c r="B7">
        <f>'Stammdaten Indikatoren'!B162</f>
        <v>0</v>
      </c>
      <c r="C7">
        <f>'Stammdaten Indikatoren'!C162</f>
        <v>0</v>
      </c>
    </row>
    <row r="8" spans="1:3">
      <c r="A8" t="str">
        <f>'Angaben zum Projekt'!C59</f>
        <v>I6: Wissenschaftliche Analysen und Forschungsarbeiten zu Integration</v>
      </c>
      <c r="B8">
        <f>'Stammdaten Indikatoren'!B198</f>
        <v>0</v>
      </c>
      <c r="C8">
        <f>'Stammdaten Indikatoren'!C198</f>
        <v>0</v>
      </c>
    </row>
    <row r="10" spans="1:3">
      <c r="A10" s="152" t="str">
        <f>TRIM(A2)</f>
        <v>Klicken Sie in diese Zelle und wählen Sie einen Maßnahmenbereich aus.</v>
      </c>
    </row>
    <row r="11" spans="1:3">
      <c r="A11" s="153" t="str">
        <f t="shared" ref="A11:A15" si="0">TRIM(A3)</f>
        <v>I1: Sprache und Bildung</v>
      </c>
      <c r="B11" t="str">
        <f>IF(B3=0,TRIM(""),TRIM(B3))</f>
        <v>davon B2</v>
      </c>
      <c r="C11" s="155" t="str">
        <f>IF(C3=0,TRIM(""),TRIM(C3))</f>
        <v/>
      </c>
    </row>
    <row r="12" spans="1:3">
      <c r="A12" s="153" t="str">
        <f t="shared" si="0"/>
        <v>I2: Vorbereitende Maßnahmen zur Arbeitsmarktintegration</v>
      </c>
      <c r="B12" t="str">
        <f t="shared" ref="B12:C16" si="1">IF(B4=0,TRIM(""),TRIM(B4))</f>
        <v/>
      </c>
      <c r="C12" s="155" t="str">
        <f t="shared" si="1"/>
        <v/>
      </c>
    </row>
    <row r="13" spans="1:3">
      <c r="A13" s="153" t="str">
        <f t="shared" si="0"/>
        <v>I3: Starthilfe in ein selbstständiges Leben</v>
      </c>
      <c r="B13" t="str">
        <f t="shared" si="1"/>
        <v>davon Alpha</v>
      </c>
      <c r="C13" s="155" t="str">
        <f t="shared" si="1"/>
        <v/>
      </c>
    </row>
    <row r="14" spans="1:3">
      <c r="A14" s="153" t="str">
        <f t="shared" si="0"/>
        <v>I4: Gesellschaftliche Integration und freiwilliges Engagement</v>
      </c>
      <c r="B14" t="str">
        <f t="shared" si="1"/>
        <v/>
      </c>
      <c r="C14" s="155" t="str">
        <f t="shared" si="1"/>
        <v/>
      </c>
    </row>
    <row r="15" spans="1:3">
      <c r="A15" s="153" t="str">
        <f t="shared" si="0"/>
        <v>I5: Kapazitätenaufbau und Zusammenarbeit für nachhaltige Organisationsstrukturen</v>
      </c>
      <c r="B15" t="str">
        <f t="shared" si="1"/>
        <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c r="A3" t="str">
        <f>'Angaben zum Projekt'!C54</f>
        <v>I1: Sprache und Bildung</v>
      </c>
      <c r="B3" t="str">
        <f>'Stammdaten Indikatoren'!B20</f>
        <v>davon C1</v>
      </c>
      <c r="C3">
        <f>'Stammdaten Indikatoren'!C20</f>
        <v>0</v>
      </c>
    </row>
    <row r="4" spans="1:3">
      <c r="A4" t="str">
        <f>'Angaben zum Projekt'!C55</f>
        <v>I2: Vorbereitende Maßnahmen zur Arbeitsmarktintegration</v>
      </c>
      <c r="B4">
        <f>'Stammdaten Indikatoren'!B55</f>
        <v>0</v>
      </c>
      <c r="C4">
        <f>'Stammdaten Indikatoren'!C55</f>
        <v>0</v>
      </c>
    </row>
    <row r="5" spans="1:3">
      <c r="A5" t="str">
        <f>'Angaben zum Projekt'!C56</f>
        <v>I3: Starthilfe in ein selbstständiges Leben</v>
      </c>
      <c r="B5" t="str">
        <f>'Stammdaten Indikatoren'!B91</f>
        <v>davon A1</v>
      </c>
      <c r="C5">
        <f>'Stammdaten Indikatoren'!C91</f>
        <v>0</v>
      </c>
    </row>
    <row r="6" spans="1:3">
      <c r="A6" t="str">
        <f>'Angaben zum Projekt'!C57</f>
        <v>I4: Gesellschaftliche Integration und freiwilliges Engagement</v>
      </c>
      <c r="B6">
        <f>'Stammdaten Indikatoren'!B127</f>
        <v>0</v>
      </c>
      <c r="C6">
        <f>'Stammdaten Indikatoren'!C127</f>
        <v>0</v>
      </c>
    </row>
    <row r="7" spans="1:3">
      <c r="A7" t="str">
        <f>'Angaben zum Projekt'!C58</f>
        <v>I5: Kapazitätenaufbau und Zusammenarbeit für nachhaltige Organisationsstrukturen</v>
      </c>
      <c r="B7">
        <f>'Stammdaten Indikatoren'!B163</f>
        <v>0</v>
      </c>
      <c r="C7">
        <f>'Stammdaten Indikatoren'!C163</f>
        <v>0</v>
      </c>
    </row>
    <row r="8" spans="1:3">
      <c r="A8" t="str">
        <f>'Angaben zum Projekt'!C59</f>
        <v>I6: Wissenschaftliche Analysen und Forschungsarbeiten zu Integration</v>
      </c>
      <c r="B8">
        <f>'Stammdaten Indikatoren'!B199</f>
        <v>0</v>
      </c>
      <c r="C8">
        <f>'Stammdaten Indikatoren'!C199</f>
        <v>0</v>
      </c>
    </row>
    <row r="10" spans="1:3">
      <c r="A10" s="152" t="str">
        <f>TRIM(A2)</f>
        <v>Klicken Sie in diese Zelle und wählen Sie einen Maßnahmenbereich aus.</v>
      </c>
    </row>
    <row r="11" spans="1:3">
      <c r="A11" s="153" t="str">
        <f t="shared" ref="A11:A15" si="0">TRIM(A3)</f>
        <v>I1: Sprache und Bildung</v>
      </c>
      <c r="B11" t="str">
        <f>IF(B3=0,TRIM(""),TRIM(B3))</f>
        <v>davon C1</v>
      </c>
      <c r="C11" s="155" t="str">
        <f>IF(C3=0,TRIM(""),TRIM(C3))</f>
        <v/>
      </c>
    </row>
    <row r="12" spans="1:3">
      <c r="A12" s="153" t="str">
        <f t="shared" si="0"/>
        <v>I2: Vorbereitende Maßnahmen zur Arbeitsmarktintegration</v>
      </c>
      <c r="B12" t="str">
        <f t="shared" ref="B12:C16" si="1">IF(B4=0,TRIM(""),TRIM(B4))</f>
        <v/>
      </c>
      <c r="C12" s="155" t="str">
        <f t="shared" si="1"/>
        <v/>
      </c>
    </row>
    <row r="13" spans="1:3">
      <c r="A13" s="153" t="str">
        <f t="shared" si="0"/>
        <v>I3: Starthilfe in ein selbstständiges Leben</v>
      </c>
      <c r="B13" t="str">
        <f t="shared" si="1"/>
        <v>davon A1</v>
      </c>
      <c r="C13" s="155" t="str">
        <f t="shared" si="1"/>
        <v/>
      </c>
    </row>
    <row r="14" spans="1:3">
      <c r="A14" s="153" t="str">
        <f t="shared" si="0"/>
        <v>I4: Gesellschaftliche Integration und freiwilliges Engagement</v>
      </c>
      <c r="B14" t="str">
        <f t="shared" si="1"/>
        <v/>
      </c>
      <c r="C14" s="155" t="str">
        <f t="shared" si="1"/>
        <v/>
      </c>
    </row>
    <row r="15" spans="1:3">
      <c r="A15" s="153" t="str">
        <f t="shared" si="0"/>
        <v>I5: Kapazitätenaufbau und Zusammenarbeit für nachhaltige Organisationsstrukturen</v>
      </c>
      <c r="B15" t="str">
        <f t="shared" si="1"/>
        <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c r="A3" t="str">
        <f>'Angaben zum Projekt'!C54</f>
        <v>I1: Sprache und Bildung</v>
      </c>
      <c r="B3" t="str">
        <f>'Stammdaten Indikatoren'!B21</f>
        <v>davon C2</v>
      </c>
      <c r="C3">
        <f>'Stammdaten Indikatoren'!C21</f>
        <v>0</v>
      </c>
    </row>
    <row r="4" spans="1:3">
      <c r="A4" t="str">
        <f>'Angaben zum Projekt'!C55</f>
        <v>I2: Vorbereitende Maßnahmen zur Arbeitsmarktintegration</v>
      </c>
      <c r="B4">
        <f>'Stammdaten Indikatoren'!B56</f>
        <v>0</v>
      </c>
      <c r="C4">
        <f>'Stammdaten Indikatoren'!C56</f>
        <v>0</v>
      </c>
    </row>
    <row r="5" spans="1:3">
      <c r="A5" t="str">
        <f>'Angaben zum Projekt'!C56</f>
        <v>I3: Starthilfe in ein selbstständiges Leben</v>
      </c>
      <c r="B5" t="str">
        <f>'Stammdaten Indikatoren'!B92</f>
        <v>davon A2</v>
      </c>
      <c r="C5">
        <f>'Stammdaten Indikatoren'!C92</f>
        <v>0</v>
      </c>
    </row>
    <row r="6" spans="1:3">
      <c r="A6" t="str">
        <f>'Angaben zum Projekt'!C57</f>
        <v>I4: Gesellschaftliche Integration und freiwilliges Engagement</v>
      </c>
      <c r="B6">
        <f>'Stammdaten Indikatoren'!B128</f>
        <v>0</v>
      </c>
      <c r="C6">
        <f>'Stammdaten Indikatoren'!C128</f>
        <v>0</v>
      </c>
    </row>
    <row r="7" spans="1:3">
      <c r="A7" t="str">
        <f>'Angaben zum Projekt'!C58</f>
        <v>I5: Kapazitätenaufbau und Zusammenarbeit für nachhaltige Organisationsstrukturen</v>
      </c>
      <c r="B7">
        <f>'Stammdaten Indikatoren'!B164</f>
        <v>0</v>
      </c>
      <c r="C7">
        <f>'Stammdaten Indikatoren'!C164</f>
        <v>0</v>
      </c>
    </row>
    <row r="8" spans="1:3">
      <c r="A8" t="str">
        <f>'Angaben zum Projekt'!C59</f>
        <v>I6: Wissenschaftliche Analysen und Forschungsarbeiten zu Integration</v>
      </c>
      <c r="B8">
        <f>'Stammdaten Indikatoren'!B200</f>
        <v>0</v>
      </c>
      <c r="C8">
        <f>'Stammdaten Indikatoren'!C200</f>
        <v>0</v>
      </c>
    </row>
    <row r="10" spans="1:3">
      <c r="A10" s="152" t="str">
        <f>TRIM(A2)</f>
        <v>Klicken Sie in diese Zelle und wählen Sie einen Maßnahmenbereich aus.</v>
      </c>
    </row>
    <row r="11" spans="1:3">
      <c r="A11" s="153" t="str">
        <f t="shared" ref="A11:A15" si="0">TRIM(A3)</f>
        <v>I1: Sprache und Bildung</v>
      </c>
      <c r="B11" t="str">
        <f>IF(B3=0,TRIM(""),TRIM(B3))</f>
        <v>davon C2</v>
      </c>
      <c r="C11" s="155" t="str">
        <f>IF(C3=0,TRIM(""),TRIM(C3))</f>
        <v/>
      </c>
    </row>
    <row r="12" spans="1:3">
      <c r="A12" s="153" t="str">
        <f t="shared" si="0"/>
        <v>I2: Vorbereitende Maßnahmen zur Arbeitsmarktintegration</v>
      </c>
      <c r="B12" t="str">
        <f t="shared" ref="B12:C16" si="1">IF(B4=0,TRIM(""),TRIM(B4))</f>
        <v/>
      </c>
      <c r="C12" s="155" t="str">
        <f t="shared" si="1"/>
        <v/>
      </c>
    </row>
    <row r="13" spans="1:3">
      <c r="A13" s="153" t="str">
        <f t="shared" si="0"/>
        <v>I3: Starthilfe in ein selbstständiges Leben</v>
      </c>
      <c r="B13" t="str">
        <f t="shared" si="1"/>
        <v>davon A2</v>
      </c>
      <c r="C13" s="155" t="str">
        <f t="shared" si="1"/>
        <v/>
      </c>
    </row>
    <row r="14" spans="1:3">
      <c r="A14" s="153" t="str">
        <f t="shared" si="0"/>
        <v>I4: Gesellschaftliche Integration und freiwilliges Engagement</v>
      </c>
      <c r="B14" t="str">
        <f t="shared" si="1"/>
        <v/>
      </c>
      <c r="C14" s="155" t="str">
        <f t="shared" si="1"/>
        <v/>
      </c>
    </row>
    <row r="15" spans="1:3">
      <c r="A15" s="153" t="str">
        <f t="shared" si="0"/>
        <v>I5: Kapazitätenaufbau und Zusammenarbeit für nachhaltige Organisationsstrukturen</v>
      </c>
      <c r="B15" t="str">
        <f t="shared" si="1"/>
        <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c r="A3" t="str">
        <f>'Angaben zum Projekt'!C54</f>
        <v>I1: Sprache und Bildung</v>
      </c>
      <c r="B3" t="str">
        <f>'Stammdaten Indikatoren'!B22</f>
        <v xml:space="preserve">Anzahl der Unterrichtseinheiten gesamt </v>
      </c>
      <c r="C3" t="str">
        <f>'Stammdaten Indikatoren'!C22</f>
        <v>Wie viele Unterrichtseinheiten umfassen die Kurse?</v>
      </c>
    </row>
    <row r="4" spans="1:3">
      <c r="A4" t="str">
        <f>'Angaben zum Projekt'!C55</f>
        <v>I2: Vorbereitende Maßnahmen zur Arbeitsmarktintegration</v>
      </c>
      <c r="B4">
        <f>'Stammdaten Indikatoren'!B57</f>
        <v>0</v>
      </c>
      <c r="C4">
        <f>'Stammdaten Indikatoren'!C57</f>
        <v>0</v>
      </c>
    </row>
    <row r="5" spans="1:3">
      <c r="A5" t="str">
        <f>'Angaben zum Projekt'!C56</f>
        <v>I3: Starthilfe in ein selbstständiges Leben</v>
      </c>
      <c r="B5" t="str">
        <f>'Stammdaten Indikatoren'!B93</f>
        <v>davon B1</v>
      </c>
      <c r="C5">
        <f>'Stammdaten Indikatoren'!C93</f>
        <v>0</v>
      </c>
    </row>
    <row r="6" spans="1:3">
      <c r="A6" t="str">
        <f>'Angaben zum Projekt'!C57</f>
        <v>I4: Gesellschaftliche Integration und freiwilliges Engagement</v>
      </c>
      <c r="B6">
        <f>'Stammdaten Indikatoren'!B129</f>
        <v>0</v>
      </c>
      <c r="C6">
        <f>'Stammdaten Indikatoren'!C129</f>
        <v>0</v>
      </c>
    </row>
    <row r="7" spans="1:3">
      <c r="A7" t="str">
        <f>'Angaben zum Projekt'!C58</f>
        <v>I5: Kapazitätenaufbau und Zusammenarbeit für nachhaltige Organisationsstrukturen</v>
      </c>
      <c r="B7">
        <f>'Stammdaten Indikatoren'!B165</f>
        <v>0</v>
      </c>
      <c r="C7">
        <f>'Stammdaten Indikatoren'!C165</f>
        <v>0</v>
      </c>
    </row>
    <row r="8" spans="1:3">
      <c r="A8" t="str">
        <f>'Angaben zum Projekt'!C59</f>
        <v>I6: Wissenschaftliche Analysen und Forschungsarbeiten zu Integration</v>
      </c>
      <c r="B8">
        <f>'Stammdaten Indikatoren'!B201</f>
        <v>0</v>
      </c>
      <c r="C8">
        <f>'Stammdaten Indikatoren'!C201</f>
        <v>0</v>
      </c>
    </row>
    <row r="10" spans="1:3">
      <c r="A10" s="152" t="str">
        <f>TRIM(A2)</f>
        <v>Klicken Sie in diese Zelle und wählen Sie einen Maßnahmenbereich aus.</v>
      </c>
    </row>
    <row r="11" spans="1:3">
      <c r="A11" s="153" t="str">
        <f t="shared" ref="A11:A15" si="0">TRIM(A3)</f>
        <v>I1: Sprache und Bildung</v>
      </c>
      <c r="B11" t="str">
        <f>IF(B3=0,TRIM(""),TRIM(B3))</f>
        <v>Anzahl der Unterrichtseinheiten gesamt</v>
      </c>
      <c r="C11" s="155" t="str">
        <f>IF(C3=0,TRIM(""),TRIM(C3))</f>
        <v>Wie viele Unterrichtseinheiten umfassen die Kurse?</v>
      </c>
    </row>
    <row r="12" spans="1:3">
      <c r="A12" s="153" t="str">
        <f t="shared" si="0"/>
        <v>I2: Vorbereitende Maßnahmen zur Arbeitsmarktintegration</v>
      </c>
      <c r="B12" t="str">
        <f t="shared" ref="B12:C16" si="1">IF(B4=0,TRIM(""),TRIM(B4))</f>
        <v/>
      </c>
      <c r="C12" s="155" t="str">
        <f t="shared" si="1"/>
        <v/>
      </c>
    </row>
    <row r="13" spans="1:3">
      <c r="A13" s="153" t="str">
        <f t="shared" si="0"/>
        <v>I3: Starthilfe in ein selbstständiges Leben</v>
      </c>
      <c r="B13" t="str">
        <f t="shared" si="1"/>
        <v>davon B1</v>
      </c>
      <c r="C13" s="155" t="str">
        <f t="shared" si="1"/>
        <v/>
      </c>
    </row>
    <row r="14" spans="1:3">
      <c r="A14" s="153" t="str">
        <f t="shared" si="0"/>
        <v>I4: Gesellschaftliche Integration und freiwilliges Engagement</v>
      </c>
      <c r="B14" t="str">
        <f t="shared" si="1"/>
        <v/>
      </c>
      <c r="C14" s="155" t="str">
        <f t="shared" si="1"/>
        <v/>
      </c>
    </row>
    <row r="15" spans="1:3">
      <c r="A15" s="153" t="str">
        <f t="shared" si="0"/>
        <v>I5: Kapazitätenaufbau und Zusammenarbeit für nachhaltige Organisationsstrukturen</v>
      </c>
      <c r="B15" t="str">
        <f t="shared" si="1"/>
        <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c r="A3" t="str">
        <f>'Angaben zum Projekt'!C54</f>
        <v>I1: Sprache und Bildung</v>
      </c>
      <c r="B3" t="str">
        <f>'Stammdaten Indikatoren'!B23</f>
        <v>Anzahl der Kursplätze gesamt</v>
      </c>
      <c r="C3">
        <f>'Stammdaten Indikatoren'!C23</f>
        <v>0</v>
      </c>
    </row>
    <row r="4" spans="1:3">
      <c r="A4" t="str">
        <f>'Angaben zum Projekt'!C55</f>
        <v>I2: Vorbereitende Maßnahmen zur Arbeitsmarktintegration</v>
      </c>
      <c r="B4">
        <f>'Stammdaten Indikatoren'!B58</f>
        <v>0</v>
      </c>
      <c r="C4">
        <f>'Stammdaten Indikatoren'!C58</f>
        <v>0</v>
      </c>
    </row>
    <row r="5" spans="1:3">
      <c r="A5" t="str">
        <f>'Angaben zum Projekt'!C56</f>
        <v>I3: Starthilfe in ein selbstständiges Leben</v>
      </c>
      <c r="B5" t="str">
        <f>'Stammdaten Indikatoren'!B94</f>
        <v>davon B2</v>
      </c>
      <c r="C5">
        <f>'Stammdaten Indikatoren'!C94</f>
        <v>0</v>
      </c>
    </row>
    <row r="6" spans="1:3">
      <c r="A6" t="str">
        <f>'Angaben zum Projekt'!C57</f>
        <v>I4: Gesellschaftliche Integration und freiwilliges Engagement</v>
      </c>
      <c r="B6">
        <f>'Stammdaten Indikatoren'!B130</f>
        <v>0</v>
      </c>
      <c r="C6">
        <f>'Stammdaten Indikatoren'!C130</f>
        <v>0</v>
      </c>
    </row>
    <row r="7" spans="1:3">
      <c r="A7" t="str">
        <f>'Angaben zum Projekt'!C58</f>
        <v>I5: Kapazitätenaufbau und Zusammenarbeit für nachhaltige Organisationsstrukturen</v>
      </c>
      <c r="B7">
        <f>'Stammdaten Indikatoren'!B166</f>
        <v>0</v>
      </c>
      <c r="C7">
        <f>'Stammdaten Indikatoren'!C166</f>
        <v>0</v>
      </c>
    </row>
    <row r="8" spans="1:3">
      <c r="A8" t="str">
        <f>'Angaben zum Projekt'!C59</f>
        <v>I6: Wissenschaftliche Analysen und Forschungsarbeiten zu Integration</v>
      </c>
      <c r="B8">
        <f>'Stammdaten Indikatoren'!B202</f>
        <v>0</v>
      </c>
      <c r="C8">
        <f>'Stammdaten Indikatoren'!C202</f>
        <v>0</v>
      </c>
    </row>
    <row r="10" spans="1:3">
      <c r="A10" s="152" t="str">
        <f>TRIM(A2)</f>
        <v>Klicken Sie in diese Zelle und wählen Sie einen Maßnahmenbereich aus.</v>
      </c>
    </row>
    <row r="11" spans="1:3">
      <c r="A11" s="153" t="str">
        <f t="shared" ref="A11:A15" si="0">TRIM(A3)</f>
        <v>I1: Sprache und Bildung</v>
      </c>
      <c r="B11" t="str">
        <f>IF(B3=0,TRIM(""),TRIM(B3))</f>
        <v>Anzahl der Kursplätze gesamt</v>
      </c>
      <c r="C11" s="155" t="str">
        <f>IF(C3=0,TRIM(""),TRIM(C3))</f>
        <v/>
      </c>
    </row>
    <row r="12" spans="1:3">
      <c r="A12" s="153" t="str">
        <f t="shared" si="0"/>
        <v>I2: Vorbereitende Maßnahmen zur Arbeitsmarktintegration</v>
      </c>
      <c r="B12" t="str">
        <f t="shared" ref="B12:C16" si="1">IF(B4=0,TRIM(""),TRIM(B4))</f>
        <v/>
      </c>
      <c r="C12" s="155" t="str">
        <f t="shared" si="1"/>
        <v/>
      </c>
    </row>
    <row r="13" spans="1:3">
      <c r="A13" s="153" t="str">
        <f t="shared" si="0"/>
        <v>I3: Starthilfe in ein selbstständiges Leben</v>
      </c>
      <c r="B13" t="str">
        <f t="shared" si="1"/>
        <v>davon B2</v>
      </c>
      <c r="C13" s="155" t="str">
        <f t="shared" si="1"/>
        <v/>
      </c>
    </row>
    <row r="14" spans="1:3">
      <c r="A14" s="153" t="str">
        <f t="shared" si="0"/>
        <v>I4: Gesellschaftliche Integration und freiwilliges Engagement</v>
      </c>
      <c r="B14" t="str">
        <f t="shared" si="1"/>
        <v/>
      </c>
      <c r="C14" s="155" t="str">
        <f t="shared" si="1"/>
        <v/>
      </c>
    </row>
    <row r="15" spans="1:3">
      <c r="A15" s="153" t="str">
        <f t="shared" si="0"/>
        <v>I5: Kapazitätenaufbau und Zusammenarbeit für nachhaltige Organisationsstrukturen</v>
      </c>
      <c r="B15" t="str">
        <f t="shared" si="1"/>
        <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c r="A3" t="str">
        <f>'Angaben zum Projekt'!C54</f>
        <v>I1: Sprache und Bildung</v>
      </c>
      <c r="B3" t="str">
        <f>'Stammdaten Indikatoren'!B24</f>
        <v>Anzahl der Kursteilnehmenden</v>
      </c>
      <c r="C3">
        <f>'Stammdaten Indikatoren'!C24</f>
        <v>0</v>
      </c>
    </row>
    <row r="4" spans="1:3">
      <c r="A4" t="str">
        <f>'Angaben zum Projekt'!C55</f>
        <v>I2: Vorbereitende Maßnahmen zur Arbeitsmarktintegration</v>
      </c>
      <c r="B4">
        <f>'Stammdaten Indikatoren'!B59</f>
        <v>0</v>
      </c>
      <c r="C4">
        <f>'Stammdaten Indikatoren'!C59</f>
        <v>0</v>
      </c>
    </row>
    <row r="5" spans="1:3">
      <c r="A5" t="str">
        <f>'Angaben zum Projekt'!C56</f>
        <v>I3: Starthilfe in ein selbstständiges Leben</v>
      </c>
      <c r="B5" t="str">
        <f>'Stammdaten Indikatoren'!B95</f>
        <v>davon C1</v>
      </c>
      <c r="C5">
        <f>'Stammdaten Indikatoren'!C95</f>
        <v>0</v>
      </c>
    </row>
    <row r="6" spans="1:3">
      <c r="A6" t="str">
        <f>'Angaben zum Projekt'!C57</f>
        <v>I4: Gesellschaftliche Integration und freiwilliges Engagement</v>
      </c>
      <c r="B6">
        <f>'Stammdaten Indikatoren'!B131</f>
        <v>0</v>
      </c>
      <c r="C6">
        <f>'Stammdaten Indikatoren'!C131</f>
        <v>0</v>
      </c>
    </row>
    <row r="7" spans="1:3">
      <c r="A7" t="str">
        <f>'Angaben zum Projekt'!C58</f>
        <v>I5: Kapazitätenaufbau und Zusammenarbeit für nachhaltige Organisationsstrukturen</v>
      </c>
      <c r="B7">
        <f>'Stammdaten Indikatoren'!B167</f>
        <v>0</v>
      </c>
      <c r="C7">
        <f>'Stammdaten Indikatoren'!C167</f>
        <v>0</v>
      </c>
    </row>
    <row r="8" spans="1:3">
      <c r="A8" t="str">
        <f>'Angaben zum Projekt'!C59</f>
        <v>I6: Wissenschaftliche Analysen und Forschungsarbeiten zu Integration</v>
      </c>
      <c r="B8">
        <f>'Stammdaten Indikatoren'!B203</f>
        <v>0</v>
      </c>
      <c r="C8">
        <f>'Stammdaten Indikatoren'!C203</f>
        <v>0</v>
      </c>
    </row>
    <row r="10" spans="1:3">
      <c r="A10" s="152" t="str">
        <f>TRIM(A2)</f>
        <v>Klicken Sie in diese Zelle und wählen Sie einen Maßnahmenbereich aus.</v>
      </c>
    </row>
    <row r="11" spans="1:3">
      <c r="A11" s="153" t="str">
        <f t="shared" ref="A11:A15" si="0">TRIM(A3)</f>
        <v>I1: Sprache und Bildung</v>
      </c>
      <c r="B11" t="str">
        <f>IF(B3=0,TRIM(""),TRIM(B3))</f>
        <v>Anzahl der Kursteilnehmenden</v>
      </c>
      <c r="C11" s="155" t="str">
        <f>IF(C3=0,TRIM(""),TRIM(C3))</f>
        <v/>
      </c>
    </row>
    <row r="12" spans="1:3">
      <c r="A12" s="153" t="str">
        <f t="shared" si="0"/>
        <v>I2: Vorbereitende Maßnahmen zur Arbeitsmarktintegration</v>
      </c>
      <c r="B12" t="str">
        <f t="shared" ref="B12:C16" si="1">IF(B4=0,TRIM(""),TRIM(B4))</f>
        <v/>
      </c>
      <c r="C12" s="155" t="str">
        <f t="shared" si="1"/>
        <v/>
      </c>
    </row>
    <row r="13" spans="1:3">
      <c r="A13" s="153" t="str">
        <f t="shared" si="0"/>
        <v>I3: Starthilfe in ein selbstständiges Leben</v>
      </c>
      <c r="B13" t="str">
        <f t="shared" si="1"/>
        <v>davon C1</v>
      </c>
      <c r="C13" s="155" t="str">
        <f t="shared" si="1"/>
        <v/>
      </c>
    </row>
    <row r="14" spans="1:3">
      <c r="A14" s="153" t="str">
        <f t="shared" si="0"/>
        <v>I4: Gesellschaftliche Integration und freiwilliges Engagement</v>
      </c>
      <c r="B14" t="str">
        <f t="shared" si="1"/>
        <v/>
      </c>
      <c r="C14" s="155" t="str">
        <f t="shared" si="1"/>
        <v/>
      </c>
    </row>
    <row r="15" spans="1:3">
      <c r="A15" s="153" t="str">
        <f t="shared" si="0"/>
        <v>I5: Kapazitätenaufbau und Zusammenarbeit für nachhaltige Organisationsstrukturen</v>
      </c>
      <c r="B15" t="str">
        <f t="shared" si="1"/>
        <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3" tint="0.79998168889431442"/>
  </sheetPr>
  <dimension ref="A2:E96"/>
  <sheetViews>
    <sheetView showGridLines="0" zoomScaleNormal="100" workbookViewId="0">
      <selection activeCell="D5" sqref="D5"/>
    </sheetView>
  </sheetViews>
  <sheetFormatPr baseColWidth="10" defaultColWidth="11.42578125" defaultRowHeight="18.75" customHeight="1"/>
  <cols>
    <col min="1" max="2" width="3.85546875" style="16" customWidth="1"/>
    <col min="3" max="3" width="50.85546875" style="16" customWidth="1"/>
    <col min="4" max="4" width="50.85546875" style="30" customWidth="1"/>
    <col min="5" max="5" width="3.85546875" style="16" customWidth="1"/>
    <col min="6" max="16384" width="11.42578125" style="16"/>
  </cols>
  <sheetData>
    <row r="2" spans="1:5" ht="18.75" customHeight="1">
      <c r="B2" s="17"/>
      <c r="C2" s="31"/>
      <c r="D2" s="32"/>
      <c r="E2" s="33"/>
    </row>
    <row r="3" spans="1:5" ht="18.75" customHeight="1">
      <c r="B3" s="21"/>
      <c r="C3" s="187" t="s">
        <v>240</v>
      </c>
      <c r="D3" s="188"/>
      <c r="E3" s="44"/>
    </row>
    <row r="4" spans="1:5" ht="18.75" customHeight="1">
      <c r="B4" s="21"/>
      <c r="C4" s="45" t="s">
        <v>41</v>
      </c>
      <c r="D4" s="46"/>
      <c r="E4" s="44"/>
    </row>
    <row r="5" spans="1:5" ht="18.75" customHeight="1">
      <c r="B5" s="21"/>
      <c r="C5" s="42" t="s">
        <v>226</v>
      </c>
      <c r="D5" s="39"/>
      <c r="E5" s="44"/>
    </row>
    <row r="6" spans="1:5" ht="18.75" customHeight="1">
      <c r="B6" s="21"/>
      <c r="C6" s="42" t="s">
        <v>14</v>
      </c>
      <c r="D6" s="39"/>
      <c r="E6" s="44"/>
    </row>
    <row r="7" spans="1:5" ht="18.75" customHeight="1">
      <c r="B7" s="21"/>
      <c r="C7" s="42" t="s">
        <v>27</v>
      </c>
      <c r="D7" s="36"/>
      <c r="E7" s="44"/>
    </row>
    <row r="8" spans="1:5" ht="18.75" customHeight="1">
      <c r="B8" s="21"/>
      <c r="C8" s="42" t="s">
        <v>11</v>
      </c>
      <c r="D8" s="39"/>
      <c r="E8" s="44"/>
    </row>
    <row r="9" spans="1:5" ht="18.75" customHeight="1">
      <c r="B9" s="21"/>
      <c r="C9" s="42" t="s">
        <v>15</v>
      </c>
      <c r="D9" s="39"/>
      <c r="E9" s="44"/>
    </row>
    <row r="10" spans="1:5" s="20" customFormat="1" ht="18.75" customHeight="1">
      <c r="A10" s="16"/>
      <c r="B10" s="21"/>
      <c r="C10" s="43" t="s">
        <v>35</v>
      </c>
      <c r="D10" s="25"/>
      <c r="E10" s="22"/>
    </row>
    <row r="11" spans="1:5" s="20" customFormat="1" ht="30" customHeight="1">
      <c r="A11" s="16"/>
      <c r="B11" s="21"/>
      <c r="C11" s="43" t="s">
        <v>67</v>
      </c>
      <c r="D11" s="36"/>
      <c r="E11" s="22"/>
    </row>
    <row r="12" spans="1:5" ht="30.75" customHeight="1">
      <c r="B12" s="21"/>
      <c r="C12" s="42" t="s">
        <v>28</v>
      </c>
      <c r="D12" s="39"/>
      <c r="E12" s="44"/>
    </row>
    <row r="13" spans="1:5" ht="18.75" customHeight="1">
      <c r="B13" s="21"/>
      <c r="C13" s="42" t="s">
        <v>20</v>
      </c>
      <c r="D13" s="36"/>
      <c r="E13" s="44"/>
    </row>
    <row r="14" spans="1:5" ht="18.75" customHeight="1">
      <c r="B14" s="21"/>
      <c r="C14" s="42" t="s">
        <v>21</v>
      </c>
      <c r="D14" s="47"/>
      <c r="E14" s="44"/>
    </row>
    <row r="15" spans="1:5" ht="18.75" customHeight="1">
      <c r="B15" s="21"/>
      <c r="C15" s="48" t="s">
        <v>225</v>
      </c>
      <c r="D15" s="49"/>
      <c r="E15" s="44"/>
    </row>
    <row r="16" spans="1:5" ht="18.75" customHeight="1">
      <c r="B16" s="21"/>
      <c r="C16" s="42" t="s">
        <v>19</v>
      </c>
      <c r="D16" s="39"/>
      <c r="E16" s="44"/>
    </row>
    <row r="17" spans="1:5" ht="18.75" customHeight="1">
      <c r="B17" s="21"/>
      <c r="C17" s="42" t="s">
        <v>20</v>
      </c>
      <c r="D17" s="36"/>
      <c r="E17" s="44"/>
    </row>
    <row r="18" spans="1:5" ht="18.75" customHeight="1">
      <c r="B18" s="21"/>
      <c r="C18" s="42" t="s">
        <v>21</v>
      </c>
      <c r="D18" s="47"/>
      <c r="E18" s="44"/>
    </row>
    <row r="19" spans="1:5" ht="18.75" customHeight="1">
      <c r="B19" s="21"/>
      <c r="C19" s="42" t="s">
        <v>33</v>
      </c>
      <c r="D19" s="50"/>
      <c r="E19" s="44"/>
    </row>
    <row r="20" spans="1:5" ht="18.75" customHeight="1">
      <c r="B20" s="21"/>
      <c r="C20" s="51"/>
      <c r="D20" s="52"/>
      <c r="E20" s="44"/>
    </row>
    <row r="21" spans="1:5" ht="18.75" customHeight="1">
      <c r="B21" s="21"/>
      <c r="C21" s="187" t="s">
        <v>241</v>
      </c>
      <c r="D21" s="188"/>
      <c r="E21" s="44"/>
    </row>
    <row r="22" spans="1:5" ht="18.75" customHeight="1">
      <c r="B22" s="21"/>
      <c r="C22" s="45" t="s">
        <v>41</v>
      </c>
      <c r="D22" s="46"/>
      <c r="E22" s="44"/>
    </row>
    <row r="23" spans="1:5" ht="18.75" customHeight="1">
      <c r="B23" s="21"/>
      <c r="C23" s="42" t="s">
        <v>226</v>
      </c>
      <c r="D23" s="39"/>
      <c r="E23" s="44"/>
    </row>
    <row r="24" spans="1:5" ht="18.75" customHeight="1">
      <c r="B24" s="21"/>
      <c r="C24" s="42" t="s">
        <v>14</v>
      </c>
      <c r="D24" s="39"/>
      <c r="E24" s="44"/>
    </row>
    <row r="25" spans="1:5" ht="18.75" customHeight="1">
      <c r="B25" s="21"/>
      <c r="C25" s="42" t="s">
        <v>27</v>
      </c>
      <c r="D25" s="36"/>
      <c r="E25" s="44"/>
    </row>
    <row r="26" spans="1:5" ht="18.75" customHeight="1">
      <c r="B26" s="21"/>
      <c r="C26" s="42" t="s">
        <v>11</v>
      </c>
      <c r="D26" s="39"/>
      <c r="E26" s="44"/>
    </row>
    <row r="27" spans="1:5" ht="18.75" customHeight="1">
      <c r="B27" s="21"/>
      <c r="C27" s="42" t="s">
        <v>15</v>
      </c>
      <c r="D27" s="39"/>
      <c r="E27" s="44"/>
    </row>
    <row r="28" spans="1:5" s="20" customFormat="1" ht="18.75" customHeight="1">
      <c r="A28" s="16"/>
      <c r="B28" s="21"/>
      <c r="C28" s="43" t="s">
        <v>35</v>
      </c>
      <c r="D28" s="25"/>
      <c r="E28" s="22"/>
    </row>
    <row r="29" spans="1:5" s="20" customFormat="1" ht="25.5">
      <c r="A29" s="16"/>
      <c r="B29" s="21"/>
      <c r="C29" s="43" t="s">
        <v>67</v>
      </c>
      <c r="D29" s="36"/>
      <c r="E29" s="22"/>
    </row>
    <row r="30" spans="1:5" ht="27.75" customHeight="1">
      <c r="B30" s="21"/>
      <c r="C30" s="42" t="s">
        <v>28</v>
      </c>
      <c r="D30" s="39"/>
      <c r="E30" s="44"/>
    </row>
    <row r="31" spans="1:5" ht="18.75" customHeight="1">
      <c r="B31" s="21"/>
      <c r="C31" s="42" t="s">
        <v>20</v>
      </c>
      <c r="D31" s="36"/>
      <c r="E31" s="44"/>
    </row>
    <row r="32" spans="1:5" ht="18.75" customHeight="1">
      <c r="B32" s="21"/>
      <c r="C32" s="42" t="s">
        <v>21</v>
      </c>
      <c r="D32" s="39"/>
      <c r="E32" s="44"/>
    </row>
    <row r="33" spans="2:5" ht="18.75" customHeight="1">
      <c r="B33" s="21"/>
      <c r="C33" s="48" t="s">
        <v>225</v>
      </c>
      <c r="D33" s="49"/>
      <c r="E33" s="44"/>
    </row>
    <row r="34" spans="2:5" ht="18.75" customHeight="1">
      <c r="B34" s="21"/>
      <c r="C34" s="42" t="s">
        <v>19</v>
      </c>
      <c r="D34" s="53"/>
      <c r="E34" s="44"/>
    </row>
    <row r="35" spans="2:5" ht="18.75" customHeight="1">
      <c r="B35" s="21"/>
      <c r="C35" s="42" t="s">
        <v>20</v>
      </c>
      <c r="D35" s="36"/>
      <c r="E35" s="44"/>
    </row>
    <row r="36" spans="2:5" ht="18.75" customHeight="1">
      <c r="B36" s="21"/>
      <c r="C36" s="42" t="s">
        <v>21</v>
      </c>
      <c r="D36" s="53"/>
      <c r="E36" s="44"/>
    </row>
    <row r="37" spans="2:5" ht="18.75" customHeight="1">
      <c r="B37" s="21"/>
      <c r="C37" s="42" t="s">
        <v>33</v>
      </c>
      <c r="D37" s="50"/>
      <c r="E37" s="44"/>
    </row>
    <row r="38" spans="2:5" ht="18.75" customHeight="1">
      <c r="B38" s="21"/>
      <c r="C38" s="51"/>
      <c r="D38" s="52"/>
      <c r="E38" s="44"/>
    </row>
    <row r="39" spans="2:5" ht="18.75" customHeight="1">
      <c r="B39" s="21"/>
      <c r="C39" s="187" t="s">
        <v>242</v>
      </c>
      <c r="D39" s="188"/>
      <c r="E39" s="44"/>
    </row>
    <row r="40" spans="2:5" ht="18.75" customHeight="1">
      <c r="B40" s="21"/>
      <c r="C40" s="45" t="s">
        <v>41</v>
      </c>
      <c r="D40" s="46"/>
      <c r="E40" s="44"/>
    </row>
    <row r="41" spans="2:5" ht="18.75" customHeight="1">
      <c r="B41" s="21"/>
      <c r="C41" s="42" t="s">
        <v>226</v>
      </c>
      <c r="D41" s="39"/>
      <c r="E41" s="44"/>
    </row>
    <row r="42" spans="2:5" ht="18.75" customHeight="1">
      <c r="B42" s="21"/>
      <c r="C42" s="42" t="s">
        <v>14</v>
      </c>
      <c r="D42" s="39"/>
      <c r="E42" s="44"/>
    </row>
    <row r="43" spans="2:5" ht="18.75" customHeight="1">
      <c r="B43" s="21"/>
      <c r="C43" s="42" t="s">
        <v>27</v>
      </c>
      <c r="D43" s="36"/>
      <c r="E43" s="44"/>
    </row>
    <row r="44" spans="2:5" ht="18.75" customHeight="1">
      <c r="B44" s="21"/>
      <c r="C44" s="42" t="s">
        <v>11</v>
      </c>
      <c r="D44" s="39"/>
      <c r="E44" s="44"/>
    </row>
    <row r="45" spans="2:5" ht="18.75" customHeight="1">
      <c r="B45" s="21"/>
      <c r="C45" s="42" t="s">
        <v>15</v>
      </c>
      <c r="D45" s="39"/>
      <c r="E45" s="44"/>
    </row>
    <row r="46" spans="2:5" ht="18.75" customHeight="1">
      <c r="B46" s="21"/>
      <c r="C46" s="43" t="s">
        <v>35</v>
      </c>
      <c r="D46" s="25"/>
      <c r="E46" s="44"/>
    </row>
    <row r="47" spans="2:5" ht="30.75" customHeight="1">
      <c r="B47" s="21"/>
      <c r="C47" s="43" t="s">
        <v>67</v>
      </c>
      <c r="D47" s="36"/>
      <c r="E47" s="44"/>
    </row>
    <row r="48" spans="2:5" ht="25.5" customHeight="1">
      <c r="B48" s="21"/>
      <c r="C48" s="42" t="s">
        <v>28</v>
      </c>
      <c r="D48" s="39"/>
      <c r="E48" s="44"/>
    </row>
    <row r="49" spans="2:5" ht="18.75" customHeight="1">
      <c r="B49" s="21"/>
      <c r="C49" s="42" t="s">
        <v>20</v>
      </c>
      <c r="D49" s="36"/>
      <c r="E49" s="44"/>
    </row>
    <row r="50" spans="2:5" ht="18.75" customHeight="1">
      <c r="B50" s="21"/>
      <c r="C50" s="42" t="s">
        <v>21</v>
      </c>
      <c r="D50" s="39"/>
      <c r="E50" s="44"/>
    </row>
    <row r="51" spans="2:5" ht="18.75" customHeight="1">
      <c r="B51" s="21"/>
      <c r="C51" s="48" t="s">
        <v>225</v>
      </c>
      <c r="D51" s="49"/>
      <c r="E51" s="44"/>
    </row>
    <row r="52" spans="2:5" ht="18.75" customHeight="1">
      <c r="B52" s="21"/>
      <c r="C52" s="42" t="s">
        <v>19</v>
      </c>
      <c r="D52" s="53"/>
      <c r="E52" s="44"/>
    </row>
    <row r="53" spans="2:5" ht="18.75" customHeight="1">
      <c r="B53" s="21"/>
      <c r="C53" s="42" t="s">
        <v>20</v>
      </c>
      <c r="D53" s="36"/>
      <c r="E53" s="44"/>
    </row>
    <row r="54" spans="2:5" ht="18.75" customHeight="1">
      <c r="B54" s="21"/>
      <c r="C54" s="42" t="s">
        <v>21</v>
      </c>
      <c r="D54" s="53"/>
      <c r="E54" s="44"/>
    </row>
    <row r="55" spans="2:5" ht="18.75" customHeight="1">
      <c r="B55" s="21"/>
      <c r="C55" s="42" t="s">
        <v>33</v>
      </c>
      <c r="D55" s="50"/>
      <c r="E55" s="44"/>
    </row>
    <row r="56" spans="2:5" ht="18.75" customHeight="1">
      <c r="B56" s="21"/>
      <c r="C56" s="57"/>
      <c r="D56" s="58"/>
      <c r="E56" s="44"/>
    </row>
    <row r="57" spans="2:5" ht="18.75" customHeight="1">
      <c r="B57" s="21"/>
      <c r="C57" s="187" t="s">
        <v>243</v>
      </c>
      <c r="D57" s="188"/>
      <c r="E57" s="44"/>
    </row>
    <row r="58" spans="2:5" ht="18.75" customHeight="1">
      <c r="B58" s="21"/>
      <c r="C58" s="45" t="s">
        <v>41</v>
      </c>
      <c r="D58" s="46"/>
      <c r="E58" s="44"/>
    </row>
    <row r="59" spans="2:5" ht="18.75" customHeight="1">
      <c r="B59" s="21"/>
      <c r="C59" s="42" t="s">
        <v>226</v>
      </c>
      <c r="D59" s="39"/>
      <c r="E59" s="44"/>
    </row>
    <row r="60" spans="2:5" ht="18.75" customHeight="1">
      <c r="B60" s="21"/>
      <c r="C60" s="42" t="s">
        <v>14</v>
      </c>
      <c r="D60" s="39"/>
      <c r="E60" s="44"/>
    </row>
    <row r="61" spans="2:5" ht="18.75" customHeight="1">
      <c r="B61" s="21"/>
      <c r="C61" s="42" t="s">
        <v>27</v>
      </c>
      <c r="D61" s="36"/>
      <c r="E61" s="44"/>
    </row>
    <row r="62" spans="2:5" ht="18.75" customHeight="1">
      <c r="B62" s="21"/>
      <c r="C62" s="42" t="s">
        <v>11</v>
      </c>
      <c r="D62" s="39"/>
      <c r="E62" s="44"/>
    </row>
    <row r="63" spans="2:5" ht="18.75" customHeight="1">
      <c r="B63" s="21"/>
      <c r="C63" s="42" t="s">
        <v>15</v>
      </c>
      <c r="D63" s="39"/>
      <c r="E63" s="44"/>
    </row>
    <row r="64" spans="2:5" ht="18.75" customHeight="1">
      <c r="B64" s="21"/>
      <c r="C64" s="43" t="s">
        <v>35</v>
      </c>
      <c r="D64" s="25"/>
      <c r="E64" s="44"/>
    </row>
    <row r="65" spans="2:5" ht="26.25" customHeight="1">
      <c r="B65" s="21"/>
      <c r="C65" s="43" t="s">
        <v>67</v>
      </c>
      <c r="D65" s="36"/>
      <c r="E65" s="44"/>
    </row>
    <row r="66" spans="2:5" ht="27" customHeight="1">
      <c r="B66" s="21"/>
      <c r="C66" s="42" t="s">
        <v>28</v>
      </c>
      <c r="D66" s="39"/>
      <c r="E66" s="44"/>
    </row>
    <row r="67" spans="2:5" ht="18.75" customHeight="1">
      <c r="B67" s="21"/>
      <c r="C67" s="42" t="s">
        <v>20</v>
      </c>
      <c r="D67" s="36"/>
      <c r="E67" s="44"/>
    </row>
    <row r="68" spans="2:5" ht="18.75" customHeight="1">
      <c r="B68" s="21"/>
      <c r="C68" s="42" t="s">
        <v>21</v>
      </c>
      <c r="D68" s="39"/>
      <c r="E68" s="44"/>
    </row>
    <row r="69" spans="2:5" ht="18.75" customHeight="1">
      <c r="B69" s="21"/>
      <c r="C69" s="48" t="s">
        <v>225</v>
      </c>
      <c r="D69" s="49"/>
      <c r="E69" s="44"/>
    </row>
    <row r="70" spans="2:5" ht="18.75" customHeight="1">
      <c r="B70" s="21"/>
      <c r="C70" s="42" t="s">
        <v>19</v>
      </c>
      <c r="D70" s="53"/>
      <c r="E70" s="44"/>
    </row>
    <row r="71" spans="2:5" ht="18.75" customHeight="1">
      <c r="B71" s="21"/>
      <c r="C71" s="42" t="s">
        <v>20</v>
      </c>
      <c r="D71" s="36"/>
      <c r="E71" s="44"/>
    </row>
    <row r="72" spans="2:5" ht="18.75" customHeight="1">
      <c r="B72" s="21"/>
      <c r="C72" s="42" t="s">
        <v>21</v>
      </c>
      <c r="D72" s="53"/>
      <c r="E72" s="44"/>
    </row>
    <row r="73" spans="2:5" ht="18.75" customHeight="1">
      <c r="B73" s="21"/>
      <c r="C73" s="42" t="s">
        <v>33</v>
      </c>
      <c r="D73" s="50"/>
      <c r="E73" s="44"/>
    </row>
    <row r="74" spans="2:5" ht="18.75" customHeight="1">
      <c r="B74" s="21"/>
      <c r="C74" s="57"/>
      <c r="D74" s="58"/>
      <c r="E74" s="44"/>
    </row>
    <row r="75" spans="2:5" ht="18.75" customHeight="1">
      <c r="B75" s="21"/>
      <c r="C75" s="187" t="s">
        <v>244</v>
      </c>
      <c r="D75" s="188"/>
      <c r="E75" s="44"/>
    </row>
    <row r="76" spans="2:5" ht="18.75" customHeight="1">
      <c r="B76" s="21"/>
      <c r="C76" s="45" t="s">
        <v>41</v>
      </c>
      <c r="D76" s="46"/>
      <c r="E76" s="44"/>
    </row>
    <row r="77" spans="2:5" ht="18.75" customHeight="1">
      <c r="B77" s="21"/>
      <c r="C77" s="42" t="s">
        <v>226</v>
      </c>
      <c r="D77" s="39"/>
      <c r="E77" s="44"/>
    </row>
    <row r="78" spans="2:5" ht="18.75" customHeight="1">
      <c r="B78" s="21"/>
      <c r="C78" s="42" t="s">
        <v>14</v>
      </c>
      <c r="D78" s="39"/>
      <c r="E78" s="44"/>
    </row>
    <row r="79" spans="2:5" ht="18.75" customHeight="1">
      <c r="B79" s="21"/>
      <c r="C79" s="42" t="s">
        <v>27</v>
      </c>
      <c r="D79" s="36"/>
      <c r="E79" s="44"/>
    </row>
    <row r="80" spans="2:5" ht="18.75" customHeight="1">
      <c r="B80" s="21"/>
      <c r="C80" s="42" t="s">
        <v>11</v>
      </c>
      <c r="D80" s="39"/>
      <c r="E80" s="44"/>
    </row>
    <row r="81" spans="2:5" ht="18.75" customHeight="1">
      <c r="B81" s="21"/>
      <c r="C81" s="42" t="s">
        <v>15</v>
      </c>
      <c r="D81" s="39"/>
      <c r="E81" s="44"/>
    </row>
    <row r="82" spans="2:5" ht="18.75" customHeight="1">
      <c r="B82" s="21"/>
      <c r="C82" s="43" t="s">
        <v>35</v>
      </c>
      <c r="D82" s="25"/>
      <c r="E82" s="44"/>
    </row>
    <row r="83" spans="2:5" ht="27" customHeight="1">
      <c r="B83" s="21"/>
      <c r="C83" s="43" t="s">
        <v>67</v>
      </c>
      <c r="D83" s="36"/>
      <c r="E83" s="44"/>
    </row>
    <row r="84" spans="2:5" ht="29.25" customHeight="1">
      <c r="B84" s="21"/>
      <c r="C84" s="42" t="s">
        <v>28</v>
      </c>
      <c r="D84" s="39"/>
      <c r="E84" s="44"/>
    </row>
    <row r="85" spans="2:5" ht="18.75" customHeight="1">
      <c r="B85" s="21"/>
      <c r="C85" s="42" t="s">
        <v>20</v>
      </c>
      <c r="D85" s="36"/>
      <c r="E85" s="44"/>
    </row>
    <row r="86" spans="2:5" ht="18.75" customHeight="1">
      <c r="B86" s="21"/>
      <c r="C86" s="42" t="s">
        <v>21</v>
      </c>
      <c r="D86" s="39"/>
      <c r="E86" s="44"/>
    </row>
    <row r="87" spans="2:5" ht="18.75" customHeight="1">
      <c r="B87" s="21"/>
      <c r="C87" s="48" t="s">
        <v>225</v>
      </c>
      <c r="D87" s="49"/>
      <c r="E87" s="44"/>
    </row>
    <row r="88" spans="2:5" ht="18.75" customHeight="1">
      <c r="B88" s="21"/>
      <c r="C88" s="42" t="s">
        <v>19</v>
      </c>
      <c r="D88" s="53"/>
      <c r="E88" s="44"/>
    </row>
    <row r="89" spans="2:5" ht="18.75" customHeight="1">
      <c r="B89" s="21"/>
      <c r="C89" s="42" t="s">
        <v>20</v>
      </c>
      <c r="D89" s="36"/>
      <c r="E89" s="44"/>
    </row>
    <row r="90" spans="2:5" ht="18.75" customHeight="1">
      <c r="B90" s="21"/>
      <c r="C90" s="42" t="s">
        <v>21</v>
      </c>
      <c r="D90" s="53"/>
      <c r="E90" s="44"/>
    </row>
    <row r="91" spans="2:5" ht="18.75" customHeight="1">
      <c r="B91" s="21"/>
      <c r="C91" s="42" t="s">
        <v>33</v>
      </c>
      <c r="D91" s="50"/>
      <c r="E91" s="44"/>
    </row>
    <row r="92" spans="2:5" ht="18.75" customHeight="1">
      <c r="B92" s="26"/>
      <c r="C92" s="56"/>
      <c r="D92" s="54"/>
      <c r="E92" s="55"/>
    </row>
    <row r="94" spans="2:5" ht="18.75" customHeight="1">
      <c r="B94" s="17"/>
      <c r="C94" s="31"/>
      <c r="D94" s="32"/>
      <c r="E94" s="33"/>
    </row>
    <row r="95" spans="2:5" ht="87" customHeight="1">
      <c r="B95" s="21"/>
      <c r="C95" s="177" t="s">
        <v>246</v>
      </c>
      <c r="D95" s="189"/>
      <c r="E95" s="44"/>
    </row>
    <row r="96" spans="2:5" ht="18.75" customHeight="1">
      <c r="B96" s="26"/>
      <c r="C96" s="56"/>
      <c r="D96" s="54"/>
      <c r="E96" s="55"/>
    </row>
  </sheetData>
  <sheetProtection algorithmName="SHA-512" hashValue="V+KZW+3dro7Q51C9EuCXw4GK9SBqaW4l+VnEQvFjiaKlxChCZDdBmsUS1f/d1rVXsFQS0hkiR9NdaT+ipgefcQ==" saltValue="qIf7iJ/+YSmpT7mGkh/v6g==" spinCount="100000" sheet="1" formatRows="0" selectLockedCells="1"/>
  <mergeCells count="6">
    <mergeCell ref="C3:D3"/>
    <mergeCell ref="C21:D21"/>
    <mergeCell ref="C95:D95"/>
    <mergeCell ref="C39:D39"/>
    <mergeCell ref="C57:D57"/>
    <mergeCell ref="C75:D75"/>
  </mergeCells>
  <pageMargins left="0.7" right="0.7" top="0.78740157499999996" bottom="0.78740157499999996" header="0.3" footer="0.3"/>
  <pageSetup paperSize="9" scale="87" fitToHeight="0" orientation="portrait" horizontalDpi="0" verticalDpi="0" r:id="rId1"/>
  <headerFooter>
    <oddFooter>&amp;C&amp;9Seite &amp;P von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c r="A3" t="str">
        <f>'Angaben zum Projekt'!C54</f>
        <v>I1: Sprache und Bildung</v>
      </c>
      <c r="B3" t="str">
        <f>'Stammdaten Indikatoren'!B25</f>
        <v>Anzahl der Kursteilnehmenden, die die ÖIF-zertifizierte Abschlussprüfung positiv absolviert haben</v>
      </c>
      <c r="C3">
        <f>'Stammdaten Indikatoren'!C25</f>
        <v>0</v>
      </c>
    </row>
    <row r="4" spans="1:3">
      <c r="A4" t="str">
        <f>'Angaben zum Projekt'!C55</f>
        <v>I2: Vorbereitende Maßnahmen zur Arbeitsmarktintegration</v>
      </c>
      <c r="B4">
        <f>'Stammdaten Indikatoren'!B60</f>
        <v>0</v>
      </c>
      <c r="C4">
        <f>'Stammdaten Indikatoren'!C60</f>
        <v>0</v>
      </c>
    </row>
    <row r="5" spans="1:3">
      <c r="A5" t="str">
        <f>'Angaben zum Projekt'!C56</f>
        <v>I3: Starthilfe in ein selbstständiges Leben</v>
      </c>
      <c r="B5" t="str">
        <f>'Stammdaten Indikatoren'!B96</f>
        <v>davon C2</v>
      </c>
      <c r="C5">
        <f>'Stammdaten Indikatoren'!C96</f>
        <v>0</v>
      </c>
    </row>
    <row r="6" spans="1:3">
      <c r="A6" t="str">
        <f>'Angaben zum Projekt'!C57</f>
        <v>I4: Gesellschaftliche Integration und freiwilliges Engagement</v>
      </c>
      <c r="B6">
        <f>'Stammdaten Indikatoren'!B132</f>
        <v>0</v>
      </c>
      <c r="C6">
        <f>'Stammdaten Indikatoren'!C132</f>
        <v>0</v>
      </c>
    </row>
    <row r="7" spans="1:3">
      <c r="A7" t="str">
        <f>'Angaben zum Projekt'!C58</f>
        <v>I5: Kapazitätenaufbau und Zusammenarbeit für nachhaltige Organisationsstrukturen</v>
      </c>
      <c r="B7">
        <f>'Stammdaten Indikatoren'!B168</f>
        <v>0</v>
      </c>
      <c r="C7">
        <f>'Stammdaten Indikatoren'!C168</f>
        <v>0</v>
      </c>
    </row>
    <row r="8" spans="1:3">
      <c r="A8" t="str">
        <f>'Angaben zum Projekt'!C59</f>
        <v>I6: Wissenschaftliche Analysen und Forschungsarbeiten zu Integration</v>
      </c>
      <c r="B8">
        <f>'Stammdaten Indikatoren'!B204</f>
        <v>0</v>
      </c>
      <c r="C8">
        <f>'Stammdaten Indikatoren'!C204</f>
        <v>0</v>
      </c>
    </row>
    <row r="10" spans="1:3">
      <c r="A10" s="152" t="str">
        <f>TRIM(A2)</f>
        <v>Klicken Sie in diese Zelle und wählen Sie einen Maßnahmenbereich aus.</v>
      </c>
    </row>
    <row r="11" spans="1:3">
      <c r="A11" s="153" t="str">
        <f t="shared" ref="A11:A15" si="0">TRIM(A3)</f>
        <v>I1: Sprache und Bildung</v>
      </c>
      <c r="B11" t="str">
        <f>IF(B3=0,TRIM(""),TRIM(B3))</f>
        <v>Anzahl der Kursteilnehmenden, die die ÖIF-zertifizierte Abschlussprüfung positiv absolviert haben</v>
      </c>
      <c r="C11" s="155" t="str">
        <f>IF(C3=0,TRIM(""),TRIM(C3))</f>
        <v/>
      </c>
    </row>
    <row r="12" spans="1:3">
      <c r="A12" s="153" t="str">
        <f t="shared" si="0"/>
        <v>I2: Vorbereitende Maßnahmen zur Arbeitsmarktintegration</v>
      </c>
      <c r="B12" t="str">
        <f t="shared" ref="B12:C16" si="1">IF(B4=0,TRIM(""),TRIM(B4))</f>
        <v/>
      </c>
      <c r="C12" s="155" t="str">
        <f t="shared" si="1"/>
        <v/>
      </c>
    </row>
    <row r="13" spans="1:3">
      <c r="A13" s="153" t="str">
        <f t="shared" si="0"/>
        <v>I3: Starthilfe in ein selbstständiges Leben</v>
      </c>
      <c r="B13" t="str">
        <f t="shared" si="1"/>
        <v>davon C2</v>
      </c>
      <c r="C13" s="155" t="str">
        <f t="shared" si="1"/>
        <v/>
      </c>
    </row>
    <row r="14" spans="1:3">
      <c r="A14" s="153" t="str">
        <f t="shared" si="0"/>
        <v>I4: Gesellschaftliche Integration und freiwilliges Engagement</v>
      </c>
      <c r="B14" t="str">
        <f t="shared" si="1"/>
        <v/>
      </c>
      <c r="C14" s="155" t="str">
        <f t="shared" si="1"/>
        <v/>
      </c>
    </row>
    <row r="15" spans="1:3">
      <c r="A15" s="153" t="str">
        <f t="shared" si="0"/>
        <v>I5: Kapazitätenaufbau und Zusammenarbeit für nachhaltige Organisationsstrukturen</v>
      </c>
      <c r="B15" t="str">
        <f t="shared" si="1"/>
        <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c r="A3" t="str">
        <f>'Angaben zum Projekt'!C54</f>
        <v>I1: Sprache und Bildung</v>
      </c>
      <c r="B3" t="str">
        <f>'Stammdaten Indikatoren'!B26</f>
        <v>Anteil, der Kursteilnehmenden, die die ÖIF- zertifizierte Abschlussprüfung positiv absolviert haben in %</v>
      </c>
      <c r="C3">
        <f>'Stammdaten Indikatoren'!C26</f>
        <v>0</v>
      </c>
    </row>
    <row r="4" spans="1:3">
      <c r="A4" t="str">
        <f>'Angaben zum Projekt'!C55</f>
        <v>I2: Vorbereitende Maßnahmen zur Arbeitsmarktintegration</v>
      </c>
      <c r="B4">
        <f>'Stammdaten Indikatoren'!B61</f>
        <v>0</v>
      </c>
      <c r="C4">
        <f>'Stammdaten Indikatoren'!C61</f>
        <v>0</v>
      </c>
    </row>
    <row r="5" spans="1:3">
      <c r="A5" t="str">
        <f>'Angaben zum Projekt'!C56</f>
        <v>I3: Starthilfe in ein selbstständiges Leben</v>
      </c>
      <c r="B5" t="str">
        <f>'Stammdaten Indikatoren'!B97</f>
        <v xml:space="preserve">Anzahl der Unterrichtseinheiten gesamt </v>
      </c>
      <c r="C5" t="str">
        <f>'Stammdaten Indikatoren'!C97</f>
        <v>Wie viele Unterrichtseinheiten umfassen die Kurse?</v>
      </c>
    </row>
    <row r="6" spans="1:3">
      <c r="A6" t="str">
        <f>'Angaben zum Projekt'!C57</f>
        <v>I4: Gesellschaftliche Integration und freiwilliges Engagement</v>
      </c>
      <c r="B6">
        <f>'Stammdaten Indikatoren'!B133</f>
        <v>0</v>
      </c>
      <c r="C6">
        <f>'Stammdaten Indikatoren'!C133</f>
        <v>0</v>
      </c>
    </row>
    <row r="7" spans="1:3">
      <c r="A7" t="str">
        <f>'Angaben zum Projekt'!C58</f>
        <v>I5: Kapazitätenaufbau und Zusammenarbeit für nachhaltige Organisationsstrukturen</v>
      </c>
      <c r="B7">
        <f>'Stammdaten Indikatoren'!B169</f>
        <v>0</v>
      </c>
      <c r="C7">
        <f>'Stammdaten Indikatoren'!C169</f>
        <v>0</v>
      </c>
    </row>
    <row r="8" spans="1:3">
      <c r="A8" t="str">
        <f>'Angaben zum Projekt'!C59</f>
        <v>I6: Wissenschaftliche Analysen und Forschungsarbeiten zu Integration</v>
      </c>
      <c r="B8">
        <f>'Stammdaten Indikatoren'!B205</f>
        <v>0</v>
      </c>
      <c r="C8">
        <f>'Stammdaten Indikatoren'!C205</f>
        <v>0</v>
      </c>
    </row>
    <row r="10" spans="1:3">
      <c r="A10" s="152" t="str">
        <f>TRIM(A2)</f>
        <v>Klicken Sie in diese Zelle und wählen Sie einen Maßnahmenbereich aus.</v>
      </c>
    </row>
    <row r="11" spans="1:3">
      <c r="A11" s="153" t="str">
        <f t="shared" ref="A11:A15" si="0">TRIM(A3)</f>
        <v>I1: Sprache und Bildung</v>
      </c>
      <c r="B11" t="str">
        <f>IF(B3=0,TRIM(""),TRIM(B3))</f>
        <v>Anteil, der Kursteilnehmenden, die die ÖIF- zertifizierte Abschlussprüfung positiv absolviert haben in %</v>
      </c>
      <c r="C11" s="155" t="str">
        <f>IF(C3=0,TRIM(""),TRIM(C3))</f>
        <v/>
      </c>
    </row>
    <row r="12" spans="1:3">
      <c r="A12" s="153" t="str">
        <f t="shared" si="0"/>
        <v>I2: Vorbereitende Maßnahmen zur Arbeitsmarktintegration</v>
      </c>
      <c r="B12" t="str">
        <f t="shared" ref="B12:C16" si="1">IF(B4=0,TRIM(""),TRIM(B4))</f>
        <v/>
      </c>
      <c r="C12" s="155" t="str">
        <f t="shared" si="1"/>
        <v/>
      </c>
    </row>
    <row r="13" spans="1:3">
      <c r="A13" s="153" t="str">
        <f t="shared" si="0"/>
        <v>I3: Starthilfe in ein selbstständiges Leben</v>
      </c>
      <c r="B13" t="str">
        <f t="shared" si="1"/>
        <v>Anzahl der Unterrichtseinheiten gesamt</v>
      </c>
      <c r="C13" s="155" t="str">
        <f t="shared" si="1"/>
        <v>Wie viele Unterrichtseinheiten umfassen die Kurse?</v>
      </c>
    </row>
    <row r="14" spans="1:3">
      <c r="A14" s="153" t="str">
        <f t="shared" si="0"/>
        <v>I4: Gesellschaftliche Integration und freiwilliges Engagement</v>
      </c>
      <c r="B14" t="str">
        <f t="shared" si="1"/>
        <v/>
      </c>
      <c r="C14" s="155" t="str">
        <f t="shared" si="1"/>
        <v/>
      </c>
    </row>
    <row r="15" spans="1:3">
      <c r="A15" s="153" t="str">
        <f t="shared" si="0"/>
        <v>I5: Kapazitätenaufbau und Zusammenarbeit für nachhaltige Organisationsstrukturen</v>
      </c>
      <c r="B15" t="str">
        <f t="shared" si="1"/>
        <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c r="A3" t="str">
        <f>'Angaben zum Projekt'!C54</f>
        <v>I1: Sprache und Bildung</v>
      </c>
      <c r="B3" t="str">
        <f>'Stammdaten Indikatoren'!B27</f>
        <v>Anzahl der Kursteilnehmenden, die an einer internen Abschlussprüfung teilgenommen haben</v>
      </c>
      <c r="C3">
        <f>'Stammdaten Indikatoren'!C27</f>
        <v>0</v>
      </c>
    </row>
    <row r="4" spans="1:3">
      <c r="A4" t="str">
        <f>'Angaben zum Projekt'!C55</f>
        <v>I2: Vorbereitende Maßnahmen zur Arbeitsmarktintegration</v>
      </c>
      <c r="B4">
        <f>'Stammdaten Indikatoren'!B62</f>
        <v>0</v>
      </c>
      <c r="C4">
        <f>'Stammdaten Indikatoren'!C62</f>
        <v>0</v>
      </c>
    </row>
    <row r="5" spans="1:3">
      <c r="A5" t="str">
        <f>'Angaben zum Projekt'!C56</f>
        <v>I3: Starthilfe in ein selbstständiges Leben</v>
      </c>
      <c r="B5" t="str">
        <f>'Stammdaten Indikatoren'!B98</f>
        <v>Anzahl der Kursplätze gesamt</v>
      </c>
      <c r="C5">
        <f>'Stammdaten Indikatoren'!C98</f>
        <v>0</v>
      </c>
    </row>
    <row r="6" spans="1:3">
      <c r="A6" t="str">
        <f>'Angaben zum Projekt'!C57</f>
        <v>I4: Gesellschaftliche Integration und freiwilliges Engagement</v>
      </c>
      <c r="B6">
        <f>'Stammdaten Indikatoren'!B134</f>
        <v>0</v>
      </c>
      <c r="C6">
        <f>'Stammdaten Indikatoren'!C134</f>
        <v>0</v>
      </c>
    </row>
    <row r="7" spans="1:3">
      <c r="A7" t="str">
        <f>'Angaben zum Projekt'!C58</f>
        <v>I5: Kapazitätenaufbau und Zusammenarbeit für nachhaltige Organisationsstrukturen</v>
      </c>
      <c r="B7">
        <f>'Stammdaten Indikatoren'!B170</f>
        <v>0</v>
      </c>
      <c r="C7">
        <f>'Stammdaten Indikatoren'!C170</f>
        <v>0</v>
      </c>
    </row>
    <row r="8" spans="1:3">
      <c r="A8" t="str">
        <f>'Angaben zum Projekt'!C59</f>
        <v>I6: Wissenschaftliche Analysen und Forschungsarbeiten zu Integration</v>
      </c>
      <c r="B8">
        <f>'Stammdaten Indikatoren'!B206</f>
        <v>0</v>
      </c>
      <c r="C8">
        <f>'Stammdaten Indikatoren'!C206</f>
        <v>0</v>
      </c>
    </row>
    <row r="10" spans="1:3">
      <c r="A10" s="152" t="str">
        <f>TRIM(A2)</f>
        <v>Klicken Sie in diese Zelle und wählen Sie einen Maßnahmenbereich aus.</v>
      </c>
    </row>
    <row r="11" spans="1:3">
      <c r="A11" s="153" t="str">
        <f t="shared" ref="A11:A15" si="0">TRIM(A3)</f>
        <v>I1: Sprache und Bildung</v>
      </c>
      <c r="B11" t="str">
        <f>IF(B3=0,TRIM(""),TRIM(B3))</f>
        <v>Anzahl der Kursteilnehmenden, die an einer internen Abschlussprüfung teilgenommen haben</v>
      </c>
      <c r="C11" s="155" t="str">
        <f>IF(C3=0,TRIM(""),TRIM(C3))</f>
        <v/>
      </c>
    </row>
    <row r="12" spans="1:3">
      <c r="A12" s="153" t="str">
        <f t="shared" si="0"/>
        <v>I2: Vorbereitende Maßnahmen zur Arbeitsmarktintegration</v>
      </c>
      <c r="B12" t="str">
        <f t="shared" ref="B12:C16" si="1">IF(B4=0,TRIM(""),TRIM(B4))</f>
        <v/>
      </c>
      <c r="C12" s="155" t="str">
        <f t="shared" si="1"/>
        <v/>
      </c>
    </row>
    <row r="13" spans="1:3">
      <c r="A13" s="153" t="str">
        <f t="shared" si="0"/>
        <v>I3: Starthilfe in ein selbstständiges Leben</v>
      </c>
      <c r="B13" t="str">
        <f t="shared" si="1"/>
        <v>Anzahl der Kursplätze gesamt</v>
      </c>
      <c r="C13" s="155" t="str">
        <f t="shared" si="1"/>
        <v/>
      </c>
    </row>
    <row r="14" spans="1:3">
      <c r="A14" s="153" t="str">
        <f t="shared" si="0"/>
        <v>I4: Gesellschaftliche Integration und freiwilliges Engagement</v>
      </c>
      <c r="B14" t="str">
        <f t="shared" si="1"/>
        <v/>
      </c>
      <c r="C14" s="155" t="str">
        <f t="shared" si="1"/>
        <v/>
      </c>
    </row>
    <row r="15" spans="1:3">
      <c r="A15" s="153" t="str">
        <f t="shared" si="0"/>
        <v>I5: Kapazitätenaufbau und Zusammenarbeit für nachhaltige Organisationsstrukturen</v>
      </c>
      <c r="B15" t="str">
        <f t="shared" si="1"/>
        <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
    </sheetView>
  </sheetViews>
  <sheetFormatPr baseColWidth="10" defaultRowHeight="12.75"/>
  <cols>
    <col min="1" max="1" width="68.85546875" customWidth="1"/>
    <col min="2" max="2" width="82.5703125" customWidth="1"/>
    <col min="3" max="3" width="70.42578125" customWidth="1"/>
  </cols>
  <sheetData>
    <row r="1" spans="1:3">
      <c r="A1" s="152" t="s">
        <v>258</v>
      </c>
    </row>
    <row r="2" spans="1:3">
      <c r="A2" s="152" t="s">
        <v>259</v>
      </c>
    </row>
    <row r="3" spans="1:3">
      <c r="A3" t="str">
        <f>'Angaben zum Projekt'!C54</f>
        <v>I1: Sprache und Bildung</v>
      </c>
      <c r="B3" t="str">
        <f>'Stammdaten Indikatoren'!B28</f>
        <v>Anzahl der Kursteilnehmenden, die die interne Abschlussprüfung positiv absolviert haben</v>
      </c>
      <c r="C3">
        <f>'Stammdaten Indikatoren'!C28</f>
        <v>0</v>
      </c>
    </row>
    <row r="4" spans="1:3">
      <c r="A4" t="str">
        <f>'Angaben zum Projekt'!C55</f>
        <v>I2: Vorbereitende Maßnahmen zur Arbeitsmarktintegration</v>
      </c>
      <c r="B4">
        <f>'Stammdaten Indikatoren'!B63</f>
        <v>0</v>
      </c>
      <c r="C4">
        <f>'Stammdaten Indikatoren'!C63</f>
        <v>0</v>
      </c>
    </row>
    <row r="5" spans="1:3">
      <c r="A5" t="str">
        <f>'Angaben zum Projekt'!C56</f>
        <v>I3: Starthilfe in ein selbstständiges Leben</v>
      </c>
      <c r="B5" t="str">
        <f>'Stammdaten Indikatoren'!B99</f>
        <v>Anzahl der Kursteilnehmenden</v>
      </c>
      <c r="C5">
        <f>'Stammdaten Indikatoren'!C99</f>
        <v>0</v>
      </c>
    </row>
    <row r="6" spans="1:3">
      <c r="A6" t="str">
        <f>'Angaben zum Projekt'!C57</f>
        <v>I4: Gesellschaftliche Integration und freiwilliges Engagement</v>
      </c>
      <c r="B6">
        <f>'Stammdaten Indikatoren'!B135</f>
        <v>0</v>
      </c>
      <c r="C6">
        <f>'Stammdaten Indikatoren'!C135</f>
        <v>0</v>
      </c>
    </row>
    <row r="7" spans="1:3">
      <c r="A7" t="str">
        <f>'Angaben zum Projekt'!C58</f>
        <v>I5: Kapazitätenaufbau und Zusammenarbeit für nachhaltige Organisationsstrukturen</v>
      </c>
      <c r="B7">
        <f>'Stammdaten Indikatoren'!B171</f>
        <v>0</v>
      </c>
      <c r="C7">
        <f>'Stammdaten Indikatoren'!C171</f>
        <v>0</v>
      </c>
    </row>
    <row r="8" spans="1:3">
      <c r="A8" t="str">
        <f>'Angaben zum Projekt'!C59</f>
        <v>I6: Wissenschaftliche Analysen und Forschungsarbeiten zu Integration</v>
      </c>
      <c r="B8">
        <f>'Stammdaten Indikatoren'!B207</f>
        <v>0</v>
      </c>
      <c r="C8">
        <f>'Stammdaten Indikatoren'!C207</f>
        <v>0</v>
      </c>
    </row>
    <row r="10" spans="1:3">
      <c r="A10" s="152" t="str">
        <f>TRIM(A2)</f>
        <v>Klicken Sie in diese Zelle und wählen Sie einen Maßnahmenbereich aus.</v>
      </c>
    </row>
    <row r="11" spans="1:3">
      <c r="A11" s="153" t="str">
        <f t="shared" ref="A11:A15" si="0">TRIM(A3)</f>
        <v>I1: Sprache und Bildung</v>
      </c>
      <c r="B11" t="str">
        <f>IF(B3=0,TRIM(""),TRIM(B3))</f>
        <v>Anzahl der Kursteilnehmenden, die die interne Abschlussprüfung positiv absolviert haben</v>
      </c>
      <c r="C11" s="155" t="str">
        <f>IF(C3=0,TRIM(""),TRIM(C3))</f>
        <v/>
      </c>
    </row>
    <row r="12" spans="1:3">
      <c r="A12" s="153" t="str">
        <f t="shared" si="0"/>
        <v>I2: Vorbereitende Maßnahmen zur Arbeitsmarktintegration</v>
      </c>
      <c r="B12" t="str">
        <f t="shared" ref="B12:C16" si="1">IF(B4=0,TRIM(""),TRIM(B4))</f>
        <v/>
      </c>
      <c r="C12" s="155" t="str">
        <f t="shared" si="1"/>
        <v/>
      </c>
    </row>
    <row r="13" spans="1:3">
      <c r="A13" s="153" t="str">
        <f t="shared" si="0"/>
        <v>I3: Starthilfe in ein selbstständiges Leben</v>
      </c>
      <c r="B13" t="str">
        <f t="shared" si="1"/>
        <v>Anzahl der Kursteilnehmenden</v>
      </c>
      <c r="C13" s="155" t="str">
        <f t="shared" si="1"/>
        <v/>
      </c>
    </row>
    <row r="14" spans="1:3">
      <c r="A14" s="153" t="str">
        <f t="shared" si="0"/>
        <v>I4: Gesellschaftliche Integration und freiwilliges Engagement</v>
      </c>
      <c r="B14" t="str">
        <f t="shared" si="1"/>
        <v/>
      </c>
      <c r="C14" s="155" t="str">
        <f t="shared" si="1"/>
        <v/>
      </c>
    </row>
    <row r="15" spans="1:3">
      <c r="A15" s="153" t="str">
        <f t="shared" si="0"/>
        <v>I5: Kapazitätenaufbau und Zusammenarbeit für nachhaltige Organisationsstrukturen</v>
      </c>
      <c r="B15" t="str">
        <f t="shared" si="1"/>
        <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F11"/>
    </sheetView>
  </sheetViews>
  <sheetFormatPr baseColWidth="10" defaultRowHeight="12.75"/>
  <cols>
    <col min="1" max="1" width="68.85546875" customWidth="1"/>
    <col min="2" max="2" width="78.5703125" customWidth="1"/>
    <col min="3" max="3" width="70.42578125" customWidth="1"/>
  </cols>
  <sheetData>
    <row r="1" spans="1:3">
      <c r="A1" s="152" t="s">
        <v>258</v>
      </c>
    </row>
    <row r="2" spans="1:3">
      <c r="A2" s="152" t="s">
        <v>259</v>
      </c>
    </row>
    <row r="3" spans="1:3">
      <c r="A3" t="str">
        <f>'Angaben zum Projekt'!C54</f>
        <v>I1: Sprache und Bildung</v>
      </c>
      <c r="B3" t="str">
        <f>'Stammdaten Indikatoren'!B29</f>
        <v xml:space="preserve">Anteil der Kursteilnehmenden, die die interne Abschlussprüfung positiv absolviert haben in % </v>
      </c>
      <c r="C3">
        <f>'Stammdaten Indikatoren'!C29</f>
        <v>0</v>
      </c>
    </row>
    <row r="4" spans="1:3">
      <c r="A4" t="str">
        <f>'Angaben zum Projekt'!C55</f>
        <v>I2: Vorbereitende Maßnahmen zur Arbeitsmarktintegration</v>
      </c>
      <c r="B4">
        <f>'Stammdaten Indikatoren'!B64</f>
        <v>0</v>
      </c>
      <c r="C4">
        <f>'Stammdaten Indikatoren'!C64</f>
        <v>0</v>
      </c>
    </row>
    <row r="5" spans="1:3">
      <c r="A5" t="str">
        <f>'Angaben zum Projekt'!C56</f>
        <v>I3: Starthilfe in ein selbstständiges Leben</v>
      </c>
      <c r="B5" t="str">
        <f>'Stammdaten Indikatoren'!B100</f>
        <v>Anzahl der Kursteilnehmenden, die die ÖIF-zertifizierte Abschlussprüfung positiv absolviert haben</v>
      </c>
      <c r="C5">
        <f>'Stammdaten Indikatoren'!C100</f>
        <v>0</v>
      </c>
    </row>
    <row r="6" spans="1:3">
      <c r="A6" t="str">
        <f>'Angaben zum Projekt'!C57</f>
        <v>I4: Gesellschaftliche Integration und freiwilliges Engagement</v>
      </c>
      <c r="B6">
        <f>'Stammdaten Indikatoren'!B136</f>
        <v>0</v>
      </c>
      <c r="C6">
        <f>'Stammdaten Indikatoren'!C136</f>
        <v>0</v>
      </c>
    </row>
    <row r="7" spans="1:3">
      <c r="A7" t="str">
        <f>'Angaben zum Projekt'!C58</f>
        <v>I5: Kapazitätenaufbau und Zusammenarbeit für nachhaltige Organisationsstrukturen</v>
      </c>
      <c r="B7">
        <f>'Stammdaten Indikatoren'!B172</f>
        <v>0</v>
      </c>
      <c r="C7">
        <f>'Stammdaten Indikatoren'!C172</f>
        <v>0</v>
      </c>
    </row>
    <row r="8" spans="1:3">
      <c r="A8" t="str">
        <f>'Angaben zum Projekt'!C59</f>
        <v>I6: Wissenschaftliche Analysen und Forschungsarbeiten zu Integration</v>
      </c>
      <c r="B8">
        <f>'Stammdaten Indikatoren'!B208</f>
        <v>0</v>
      </c>
      <c r="C8">
        <f>'Stammdaten Indikatoren'!C208</f>
        <v>0</v>
      </c>
    </row>
    <row r="10" spans="1:3">
      <c r="A10" s="152" t="str">
        <f>TRIM(A2)</f>
        <v>Klicken Sie in diese Zelle und wählen Sie einen Maßnahmenbereich aus.</v>
      </c>
    </row>
    <row r="11" spans="1:3">
      <c r="A11" s="153" t="str">
        <f t="shared" ref="A11:A15" si="0">TRIM(A3)</f>
        <v>I1: Sprache und Bildung</v>
      </c>
      <c r="B11" t="str">
        <f>IF(B3=0,TRIM(""),TRIM(B3))</f>
        <v>Anteil der Kursteilnehmenden, die die interne Abschlussprüfung positiv absolviert haben in %</v>
      </c>
      <c r="C11" s="155" t="str">
        <f>IF(C3=0,TRIM(""),TRIM(C3))</f>
        <v/>
      </c>
    </row>
    <row r="12" spans="1:3">
      <c r="A12" s="153" t="str">
        <f t="shared" si="0"/>
        <v>I2: Vorbereitende Maßnahmen zur Arbeitsmarktintegration</v>
      </c>
      <c r="B12" t="str">
        <f t="shared" ref="B12:C16" si="1">IF(B4=0,TRIM(""),TRIM(B4))</f>
        <v/>
      </c>
      <c r="C12" s="155" t="str">
        <f t="shared" si="1"/>
        <v/>
      </c>
    </row>
    <row r="13" spans="1:3">
      <c r="A13" s="153" t="str">
        <f t="shared" si="0"/>
        <v>I3: Starthilfe in ein selbstständiges Leben</v>
      </c>
      <c r="B13" t="str">
        <f t="shared" si="1"/>
        <v>Anzahl der Kursteilnehmenden, die die ÖIF-zertifizierte Abschlussprüfung positiv absolviert haben</v>
      </c>
      <c r="C13" s="155" t="str">
        <f t="shared" si="1"/>
        <v/>
      </c>
    </row>
    <row r="14" spans="1:3">
      <c r="A14" s="153" t="str">
        <f t="shared" si="0"/>
        <v>I4: Gesellschaftliche Integration und freiwilliges Engagement</v>
      </c>
      <c r="B14" t="str">
        <f t="shared" si="1"/>
        <v/>
      </c>
      <c r="C14" s="155" t="str">
        <f t="shared" si="1"/>
        <v/>
      </c>
    </row>
    <row r="15" spans="1:3">
      <c r="A15" s="153" t="str">
        <f t="shared" si="0"/>
        <v>I5: Kapazitätenaufbau und Zusammenarbeit für nachhaltige Organisationsstrukturen</v>
      </c>
      <c r="B15" t="str">
        <f t="shared" si="1"/>
        <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c r="A3" t="str">
        <f>'Angaben zum Projekt'!C54</f>
        <v>I1: Sprache und Bildung</v>
      </c>
      <c r="B3">
        <f>'Stammdaten Indikatoren'!B30</f>
        <v>0</v>
      </c>
      <c r="C3">
        <f>'Stammdaten Indikatoren'!C30</f>
        <v>0</v>
      </c>
    </row>
    <row r="4" spans="1:3">
      <c r="A4" t="str">
        <f>'Angaben zum Projekt'!C55</f>
        <v>I2: Vorbereitende Maßnahmen zur Arbeitsmarktintegration</v>
      </c>
      <c r="B4">
        <f>'Stammdaten Indikatoren'!B65</f>
        <v>0</v>
      </c>
      <c r="C4">
        <f>'Stammdaten Indikatoren'!C65</f>
        <v>0</v>
      </c>
    </row>
    <row r="5" spans="1:3">
      <c r="A5" t="str">
        <f>'Angaben zum Projekt'!C56</f>
        <v>I3: Starthilfe in ein selbstständiges Leben</v>
      </c>
      <c r="B5" t="str">
        <f>'Stammdaten Indikatoren'!B101</f>
        <v>Anteil, der Kursteilnehmenden, die die ÖIF- zertifizierte Abschlussprüfung positiv absolviert haben in %</v>
      </c>
      <c r="C5">
        <f>'Stammdaten Indikatoren'!C101</f>
        <v>0</v>
      </c>
    </row>
    <row r="6" spans="1:3">
      <c r="A6" t="str">
        <f>'Angaben zum Projekt'!C57</f>
        <v>I4: Gesellschaftliche Integration und freiwilliges Engagement</v>
      </c>
      <c r="B6">
        <f>'Stammdaten Indikatoren'!B137</f>
        <v>0</v>
      </c>
      <c r="C6">
        <f>'Stammdaten Indikatoren'!C137</f>
        <v>0</v>
      </c>
    </row>
    <row r="7" spans="1:3">
      <c r="A7" t="str">
        <f>'Angaben zum Projekt'!C58</f>
        <v>I5: Kapazitätenaufbau und Zusammenarbeit für nachhaltige Organisationsstrukturen</v>
      </c>
      <c r="B7">
        <f>'Stammdaten Indikatoren'!B173</f>
        <v>0</v>
      </c>
      <c r="C7">
        <f>'Stammdaten Indikatoren'!C173</f>
        <v>0</v>
      </c>
    </row>
    <row r="8" spans="1:3">
      <c r="A8" t="str">
        <f>'Angaben zum Projekt'!C59</f>
        <v>I6: Wissenschaftliche Analysen und Forschungsarbeiten zu Integration</v>
      </c>
      <c r="B8">
        <f>'Stammdaten Indikatoren'!B209</f>
        <v>0</v>
      </c>
      <c r="C8">
        <f>'Stammdaten Indikatoren'!C209</f>
        <v>0</v>
      </c>
    </row>
    <row r="10" spans="1:3">
      <c r="A10" s="152" t="str">
        <f>TRIM(A2)</f>
        <v>Klicken Sie in diese Zelle und wählen Sie einen Maßnahmenbereich aus.</v>
      </c>
    </row>
    <row r="11" spans="1:3">
      <c r="A11" s="153" t="str">
        <f t="shared" ref="A11:A15" si="0">TRIM(A3)</f>
        <v>I1: Sprache und Bildung</v>
      </c>
      <c r="B11" t="str">
        <f>IF(B3=0,TRIM(""),TRIM(B3))</f>
        <v/>
      </c>
      <c r="C11" s="155" t="str">
        <f>IF(C3=0,TRIM(""),TRIM(C3))</f>
        <v/>
      </c>
    </row>
    <row r="12" spans="1:3">
      <c r="A12" s="153" t="str">
        <f t="shared" si="0"/>
        <v>I2: Vorbereitende Maßnahmen zur Arbeitsmarktintegration</v>
      </c>
      <c r="B12" t="str">
        <f t="shared" ref="B12:C16" si="1">IF(B4=0,TRIM(""),TRIM(B4))</f>
        <v/>
      </c>
      <c r="C12" s="155" t="str">
        <f t="shared" si="1"/>
        <v/>
      </c>
    </row>
    <row r="13" spans="1:3">
      <c r="A13" s="153" t="str">
        <f t="shared" si="0"/>
        <v>I3: Starthilfe in ein selbstständiges Leben</v>
      </c>
      <c r="B13" t="str">
        <f t="shared" si="1"/>
        <v>Anteil, der Kursteilnehmenden, die die ÖIF- zertifizierte Abschlussprüfung positiv absolviert haben in %</v>
      </c>
      <c r="C13" s="155" t="str">
        <f t="shared" si="1"/>
        <v/>
      </c>
    </row>
    <row r="14" spans="1:3">
      <c r="A14" s="153" t="str">
        <f t="shared" si="0"/>
        <v>I4: Gesellschaftliche Integration und freiwilliges Engagement</v>
      </c>
      <c r="B14" t="str">
        <f t="shared" si="1"/>
        <v/>
      </c>
      <c r="C14" s="155" t="str">
        <f t="shared" si="1"/>
        <v/>
      </c>
    </row>
    <row r="15" spans="1:3">
      <c r="A15" s="153" t="str">
        <f t="shared" si="0"/>
        <v>I5: Kapazitätenaufbau und Zusammenarbeit für nachhaltige Organisationsstrukturen</v>
      </c>
      <c r="B15" t="str">
        <f t="shared" si="1"/>
        <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c r="A3" t="str">
        <f>'Angaben zum Projekt'!C54</f>
        <v>I1: Sprache und Bildung</v>
      </c>
      <c r="B3">
        <f>'Stammdaten Indikatoren'!B31</f>
        <v>0</v>
      </c>
      <c r="C3">
        <f>'Stammdaten Indikatoren'!C31</f>
        <v>0</v>
      </c>
    </row>
    <row r="4" spans="1:3">
      <c r="A4" t="str">
        <f>'Angaben zum Projekt'!C55</f>
        <v>I2: Vorbereitende Maßnahmen zur Arbeitsmarktintegration</v>
      </c>
      <c r="B4">
        <f>'Stammdaten Indikatoren'!B66</f>
        <v>0</v>
      </c>
      <c r="C4">
        <f>'Stammdaten Indikatoren'!C66</f>
        <v>0</v>
      </c>
    </row>
    <row r="5" spans="1:3">
      <c r="A5" t="str">
        <f>'Angaben zum Projekt'!C56</f>
        <v>I3: Starthilfe in ein selbstständiges Leben</v>
      </c>
      <c r="B5" t="str">
        <f>'Stammdaten Indikatoren'!B102</f>
        <v>Anzahl der Kursteilnehmenden, die an einer internen Abschlussprüfung teilgenommen haben</v>
      </c>
      <c r="C5">
        <f>'Stammdaten Indikatoren'!C102</f>
        <v>0</v>
      </c>
    </row>
    <row r="6" spans="1:3">
      <c r="A6" t="str">
        <f>'Angaben zum Projekt'!C57</f>
        <v>I4: Gesellschaftliche Integration und freiwilliges Engagement</v>
      </c>
      <c r="B6">
        <f>'Stammdaten Indikatoren'!B138</f>
        <v>0</v>
      </c>
      <c r="C6">
        <f>'Stammdaten Indikatoren'!C138</f>
        <v>0</v>
      </c>
    </row>
    <row r="7" spans="1:3">
      <c r="A7" t="str">
        <f>'Angaben zum Projekt'!C58</f>
        <v>I5: Kapazitätenaufbau und Zusammenarbeit für nachhaltige Organisationsstrukturen</v>
      </c>
      <c r="B7">
        <f>'Stammdaten Indikatoren'!B174</f>
        <v>0</v>
      </c>
      <c r="C7">
        <f>'Stammdaten Indikatoren'!C174</f>
        <v>0</v>
      </c>
    </row>
    <row r="8" spans="1:3">
      <c r="A8" t="str">
        <f>'Angaben zum Projekt'!C59</f>
        <v>I6: Wissenschaftliche Analysen und Forschungsarbeiten zu Integration</v>
      </c>
      <c r="B8">
        <f>'Stammdaten Indikatoren'!B210</f>
        <v>0</v>
      </c>
      <c r="C8">
        <f>'Stammdaten Indikatoren'!C210</f>
        <v>0</v>
      </c>
    </row>
    <row r="10" spans="1:3">
      <c r="A10" s="152" t="str">
        <f>TRIM(A2)</f>
        <v>Klicken Sie in diese Zelle und wählen Sie einen Maßnahmenbereich aus.</v>
      </c>
    </row>
    <row r="11" spans="1:3">
      <c r="A11" s="153" t="str">
        <f t="shared" ref="A11:A15" si="0">TRIM(A3)</f>
        <v>I1: Sprache und Bildung</v>
      </c>
      <c r="B11" t="str">
        <f>IF(B3=0,TRIM(""),TRIM(B3))</f>
        <v/>
      </c>
      <c r="C11" s="155" t="str">
        <f>IF(C3=0,TRIM(""),TRIM(C3))</f>
        <v/>
      </c>
    </row>
    <row r="12" spans="1:3">
      <c r="A12" s="153" t="str">
        <f t="shared" si="0"/>
        <v>I2: Vorbereitende Maßnahmen zur Arbeitsmarktintegration</v>
      </c>
      <c r="B12" t="str">
        <f t="shared" ref="B12:C16" si="1">IF(B4=0,TRIM(""),TRIM(B4))</f>
        <v/>
      </c>
      <c r="C12" s="155" t="str">
        <f t="shared" si="1"/>
        <v/>
      </c>
    </row>
    <row r="13" spans="1:3">
      <c r="A13" s="153" t="str">
        <f t="shared" si="0"/>
        <v>I3: Starthilfe in ein selbstständiges Leben</v>
      </c>
      <c r="B13" t="str">
        <f t="shared" si="1"/>
        <v>Anzahl der Kursteilnehmenden, die an einer internen Abschlussprüfung teilgenommen haben</v>
      </c>
      <c r="C13" s="155" t="str">
        <f t="shared" si="1"/>
        <v/>
      </c>
    </row>
    <row r="14" spans="1:3">
      <c r="A14" s="153" t="str">
        <f t="shared" si="0"/>
        <v>I4: Gesellschaftliche Integration und freiwilliges Engagement</v>
      </c>
      <c r="B14" t="str">
        <f t="shared" si="1"/>
        <v/>
      </c>
      <c r="C14" s="155" t="str">
        <f t="shared" si="1"/>
        <v/>
      </c>
    </row>
    <row r="15" spans="1:3">
      <c r="A15" s="153" t="str">
        <f t="shared" si="0"/>
        <v>I5: Kapazitätenaufbau und Zusammenarbeit für nachhaltige Organisationsstrukturen</v>
      </c>
      <c r="B15" t="str">
        <f t="shared" si="1"/>
        <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c r="A3" t="str">
        <f>'Angaben zum Projekt'!C54</f>
        <v>I1: Sprache und Bildung</v>
      </c>
      <c r="B3">
        <f>'Stammdaten Indikatoren'!B32</f>
        <v>0</v>
      </c>
      <c r="C3">
        <f>'Stammdaten Indikatoren'!C32</f>
        <v>0</v>
      </c>
    </row>
    <row r="4" spans="1:3">
      <c r="A4" t="str">
        <f>'Angaben zum Projekt'!C55</f>
        <v>I2: Vorbereitende Maßnahmen zur Arbeitsmarktintegration</v>
      </c>
      <c r="B4">
        <f>'Stammdaten Indikatoren'!B67</f>
        <v>0</v>
      </c>
      <c r="C4">
        <f>'Stammdaten Indikatoren'!C67</f>
        <v>0</v>
      </c>
    </row>
    <row r="5" spans="1:3">
      <c r="A5" t="str">
        <f>'Angaben zum Projekt'!C56</f>
        <v>I3: Starthilfe in ein selbstständiges Leben</v>
      </c>
      <c r="B5" t="str">
        <f>'Stammdaten Indikatoren'!B103</f>
        <v>Anzahl der Kursteilnehmenden, die die interne Abschlussprüfung positiv absolviert haben</v>
      </c>
      <c r="C5">
        <f>'Stammdaten Indikatoren'!C103</f>
        <v>0</v>
      </c>
    </row>
    <row r="6" spans="1:3">
      <c r="A6" t="str">
        <f>'Angaben zum Projekt'!C57</f>
        <v>I4: Gesellschaftliche Integration und freiwilliges Engagement</v>
      </c>
      <c r="B6">
        <f>'Stammdaten Indikatoren'!B139</f>
        <v>0</v>
      </c>
      <c r="C6">
        <f>'Stammdaten Indikatoren'!C139</f>
        <v>0</v>
      </c>
    </row>
    <row r="7" spans="1:3">
      <c r="A7" t="str">
        <f>'Angaben zum Projekt'!C58</f>
        <v>I5: Kapazitätenaufbau und Zusammenarbeit für nachhaltige Organisationsstrukturen</v>
      </c>
      <c r="B7">
        <f>'Stammdaten Indikatoren'!B175</f>
        <v>0</v>
      </c>
      <c r="C7">
        <f>'Stammdaten Indikatoren'!C175</f>
        <v>0</v>
      </c>
    </row>
    <row r="8" spans="1:3">
      <c r="A8" t="str">
        <f>'Angaben zum Projekt'!C59</f>
        <v>I6: Wissenschaftliche Analysen und Forschungsarbeiten zu Integration</v>
      </c>
      <c r="B8">
        <f>'Stammdaten Indikatoren'!B211</f>
        <v>0</v>
      </c>
      <c r="C8">
        <f>'Stammdaten Indikatoren'!C211</f>
        <v>0</v>
      </c>
    </row>
    <row r="10" spans="1:3">
      <c r="A10" s="152" t="str">
        <f>TRIM(A2)</f>
        <v>Klicken Sie in diese Zelle und wählen Sie einen Maßnahmenbereich aus.</v>
      </c>
    </row>
    <row r="11" spans="1:3">
      <c r="A11" s="153" t="str">
        <f t="shared" ref="A11:A15" si="0">TRIM(A3)</f>
        <v>I1: Sprache und Bildung</v>
      </c>
      <c r="B11" t="str">
        <f>IF(B3=0,TRIM(""),TRIM(B3))</f>
        <v/>
      </c>
      <c r="C11" s="155" t="str">
        <f>IF(C3=0,TRIM(""),TRIM(C3))</f>
        <v/>
      </c>
    </row>
    <row r="12" spans="1:3">
      <c r="A12" s="153" t="str">
        <f t="shared" si="0"/>
        <v>I2: Vorbereitende Maßnahmen zur Arbeitsmarktintegration</v>
      </c>
      <c r="B12" t="str">
        <f t="shared" ref="B12:C16" si="1">IF(B4=0,TRIM(""),TRIM(B4))</f>
        <v/>
      </c>
      <c r="C12" s="155" t="str">
        <f t="shared" si="1"/>
        <v/>
      </c>
    </row>
    <row r="13" spans="1:3">
      <c r="A13" s="153" t="str">
        <f t="shared" si="0"/>
        <v>I3: Starthilfe in ein selbstständiges Leben</v>
      </c>
      <c r="B13" t="str">
        <f t="shared" si="1"/>
        <v>Anzahl der Kursteilnehmenden, die die interne Abschlussprüfung positiv absolviert haben</v>
      </c>
      <c r="C13" s="155" t="str">
        <f t="shared" si="1"/>
        <v/>
      </c>
    </row>
    <row r="14" spans="1:3">
      <c r="A14" s="153" t="str">
        <f t="shared" si="0"/>
        <v>I4: Gesellschaftliche Integration und freiwilliges Engagement</v>
      </c>
      <c r="B14" t="str">
        <f t="shared" si="1"/>
        <v/>
      </c>
      <c r="C14" s="155" t="str">
        <f t="shared" si="1"/>
        <v/>
      </c>
    </row>
    <row r="15" spans="1:3">
      <c r="A15" s="153" t="str">
        <f t="shared" si="0"/>
        <v>I5: Kapazitätenaufbau und Zusammenarbeit für nachhaltige Organisationsstrukturen</v>
      </c>
      <c r="B15" t="str">
        <f t="shared" si="1"/>
        <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c r="A3" t="str">
        <f>'Angaben zum Projekt'!C54</f>
        <v>I1: Sprache und Bildung</v>
      </c>
      <c r="B3">
        <f>'Stammdaten Indikatoren'!B33</f>
        <v>0</v>
      </c>
      <c r="C3">
        <f>'Stammdaten Indikatoren'!C33</f>
        <v>0</v>
      </c>
    </row>
    <row r="4" spans="1:3">
      <c r="A4" t="str">
        <f>'Angaben zum Projekt'!C55</f>
        <v>I2: Vorbereitende Maßnahmen zur Arbeitsmarktintegration</v>
      </c>
      <c r="B4">
        <f>'Stammdaten Indikatoren'!B68</f>
        <v>0</v>
      </c>
      <c r="C4">
        <f>'Stammdaten Indikatoren'!C68</f>
        <v>0</v>
      </c>
    </row>
    <row r="5" spans="1:3">
      <c r="A5" t="str">
        <f>'Angaben zum Projekt'!C56</f>
        <v>I3: Starthilfe in ein selbstständiges Leben</v>
      </c>
      <c r="B5" t="str">
        <f>'Stammdaten Indikatoren'!B104</f>
        <v xml:space="preserve">Anteil der Kursteilnehmenden, die die interne Abschlussprüfung positiv absolviert haben in % </v>
      </c>
      <c r="C5">
        <f>'Stammdaten Indikatoren'!C104</f>
        <v>0</v>
      </c>
    </row>
    <row r="6" spans="1:3">
      <c r="A6" t="str">
        <f>'Angaben zum Projekt'!C57</f>
        <v>I4: Gesellschaftliche Integration und freiwilliges Engagement</v>
      </c>
      <c r="B6">
        <f>'Stammdaten Indikatoren'!B140</f>
        <v>0</v>
      </c>
      <c r="C6">
        <f>'Stammdaten Indikatoren'!C140</f>
        <v>0</v>
      </c>
    </row>
    <row r="7" spans="1:3">
      <c r="A7" t="str">
        <f>'Angaben zum Projekt'!C58</f>
        <v>I5: Kapazitätenaufbau und Zusammenarbeit für nachhaltige Organisationsstrukturen</v>
      </c>
      <c r="B7">
        <f>'Stammdaten Indikatoren'!B176</f>
        <v>0</v>
      </c>
      <c r="C7">
        <f>'Stammdaten Indikatoren'!C176</f>
        <v>0</v>
      </c>
    </row>
    <row r="8" spans="1:3">
      <c r="A8" t="str">
        <f>'Angaben zum Projekt'!C59</f>
        <v>I6: Wissenschaftliche Analysen und Forschungsarbeiten zu Integration</v>
      </c>
      <c r="B8">
        <f>'Stammdaten Indikatoren'!B212</f>
        <v>0</v>
      </c>
      <c r="C8">
        <f>'Stammdaten Indikatoren'!C212</f>
        <v>0</v>
      </c>
    </row>
    <row r="10" spans="1:3">
      <c r="A10" s="152" t="str">
        <f>TRIM(A2)</f>
        <v>Klicken Sie in diese Zelle und wählen Sie einen Maßnahmenbereich aus.</v>
      </c>
    </row>
    <row r="11" spans="1:3">
      <c r="A11" s="153" t="str">
        <f t="shared" ref="A11:A15" si="0">TRIM(A3)</f>
        <v>I1: Sprache und Bildung</v>
      </c>
      <c r="B11" t="str">
        <f>IF(B3=0,TRIM(""),TRIM(B3))</f>
        <v/>
      </c>
      <c r="C11" s="155" t="str">
        <f>IF(C3=0,TRIM(""),TRIM(C3))</f>
        <v/>
      </c>
    </row>
    <row r="12" spans="1:3">
      <c r="A12" s="153" t="str">
        <f t="shared" si="0"/>
        <v>I2: Vorbereitende Maßnahmen zur Arbeitsmarktintegration</v>
      </c>
      <c r="B12" t="str">
        <f t="shared" ref="B12:C16" si="1">IF(B4=0,TRIM(""),TRIM(B4))</f>
        <v/>
      </c>
      <c r="C12" s="155" t="str">
        <f t="shared" si="1"/>
        <v/>
      </c>
    </row>
    <row r="13" spans="1:3">
      <c r="A13" s="153" t="str">
        <f t="shared" si="0"/>
        <v>I3: Starthilfe in ein selbstständiges Leben</v>
      </c>
      <c r="B13" t="str">
        <f t="shared" si="1"/>
        <v>Anteil der Kursteilnehmenden, die die interne Abschlussprüfung positiv absolviert haben in %</v>
      </c>
      <c r="C13" s="155" t="str">
        <f t="shared" si="1"/>
        <v/>
      </c>
    </row>
    <row r="14" spans="1:3">
      <c r="A14" s="153" t="str">
        <f t="shared" si="0"/>
        <v>I4: Gesellschaftliche Integration und freiwilliges Engagement</v>
      </c>
      <c r="B14" t="str">
        <f t="shared" si="1"/>
        <v/>
      </c>
      <c r="C14" s="155" t="str">
        <f t="shared" si="1"/>
        <v/>
      </c>
    </row>
    <row r="15" spans="1:3">
      <c r="A15" s="153" t="str">
        <f t="shared" si="0"/>
        <v>I5: Kapazitätenaufbau und Zusammenarbeit für nachhaltige Organisationsstrukturen</v>
      </c>
      <c r="B15" t="str">
        <f t="shared" si="1"/>
        <v/>
      </c>
      <c r="C15" s="155" t="str">
        <f t="shared" si="1"/>
        <v/>
      </c>
    </row>
    <row r="16" spans="1:3">
      <c r="A16" s="153" t="str">
        <f>TRIM(A8)</f>
        <v>I6: Wissenschaftliche Analysen und Forschungsarbeiten zu Integration</v>
      </c>
      <c r="B16" t="str">
        <f t="shared" si="1"/>
        <v/>
      </c>
      <c r="C16" s="155" t="str">
        <f t="shared" si="1"/>
        <v/>
      </c>
    </row>
    <row r="17" spans="1:1">
      <c r="A17" s="154"/>
    </row>
  </sheetData>
  <pageMargins left="0.7" right="0.7" top="0.78740157499999996" bottom="0.78740157499999996"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FFC000"/>
    <pageSetUpPr fitToPage="1"/>
  </sheetPr>
  <dimension ref="B1:S119"/>
  <sheetViews>
    <sheetView showGridLines="0" zoomScaleNormal="100" workbookViewId="0">
      <pane xSplit="3" ySplit="3" topLeftCell="D4" activePane="bottomRight" state="frozen"/>
      <selection pane="topRight" activeCell="D1" sqref="D1"/>
      <selection pane="bottomLeft" activeCell="A4" sqref="A4"/>
      <selection pane="bottomRight" activeCell="C21" sqref="C21:F21"/>
    </sheetView>
  </sheetViews>
  <sheetFormatPr baseColWidth="10" defaultColWidth="11.42578125" defaultRowHeight="12.75"/>
  <cols>
    <col min="1" max="2" width="3.85546875" style="86" customWidth="1"/>
    <col min="3" max="3" width="76.42578125" style="86" customWidth="1"/>
    <col min="4" max="6" width="23.85546875" style="86" customWidth="1"/>
    <col min="7" max="7" width="3.85546875" style="86" customWidth="1"/>
    <col min="8" max="8" width="21.85546875" style="86" customWidth="1"/>
    <col min="9" max="9" width="16.85546875" style="86" customWidth="1"/>
    <col min="10" max="10" width="32.85546875" style="86" customWidth="1"/>
    <col min="11" max="11" width="7.85546875" style="88" customWidth="1"/>
    <col min="12" max="12" width="3.85546875" style="86" customWidth="1"/>
    <col min="13" max="13" width="11.42578125" style="86" customWidth="1"/>
    <col min="14" max="14" width="3.85546875" style="86" customWidth="1"/>
    <col min="15" max="15" width="53" style="86" customWidth="1"/>
    <col min="16" max="16" width="7.85546875" style="86" customWidth="1"/>
    <col min="17" max="17" width="38.85546875" style="86" customWidth="1"/>
    <col min="18" max="18" width="12.85546875" style="86" customWidth="1"/>
    <col min="19" max="19" width="3.85546875" style="86" customWidth="1"/>
    <col min="20" max="16384" width="11.42578125" style="86"/>
  </cols>
  <sheetData>
    <row r="1" spans="2:19" ht="18.75" customHeight="1">
      <c r="B1" s="87"/>
    </row>
    <row r="2" spans="2:19" ht="18.75" customHeight="1">
      <c r="B2" s="89"/>
      <c r="C2" s="90"/>
      <c r="D2" s="90"/>
      <c r="E2" s="90"/>
      <c r="F2" s="90"/>
      <c r="G2" s="90"/>
      <c r="H2" s="90"/>
      <c r="I2" s="90"/>
      <c r="J2" s="90"/>
      <c r="K2" s="91"/>
      <c r="L2" s="92"/>
    </row>
    <row r="3" spans="2:19" ht="27.75" customHeight="1">
      <c r="B3" s="93"/>
      <c r="C3" s="94" t="s">
        <v>53</v>
      </c>
      <c r="D3" s="95">
        <f>D7</f>
        <v>0</v>
      </c>
      <c r="E3" s="95">
        <f>D13</f>
        <v>0</v>
      </c>
      <c r="F3" s="95">
        <f>D17</f>
        <v>0</v>
      </c>
      <c r="G3" s="96"/>
      <c r="H3" s="231" t="s">
        <v>91</v>
      </c>
      <c r="I3" s="231"/>
      <c r="J3" s="231"/>
      <c r="K3" s="231"/>
      <c r="L3" s="97"/>
    </row>
    <row r="4" spans="2:19" ht="18.75" customHeight="1">
      <c r="B4" s="93"/>
      <c r="C4" s="90"/>
      <c r="D4" s="90"/>
      <c r="E4" s="90"/>
      <c r="F4" s="90"/>
      <c r="G4" s="98"/>
      <c r="H4" s="98"/>
      <c r="I4" s="98"/>
      <c r="J4" s="98"/>
      <c r="K4" s="99"/>
      <c r="L4" s="97"/>
      <c r="N4" s="100"/>
      <c r="O4" s="101"/>
      <c r="P4" s="101"/>
      <c r="Q4" s="101"/>
      <c r="R4" s="101"/>
      <c r="S4" s="102"/>
    </row>
    <row r="5" spans="2:19" s="103" customFormat="1" ht="18.75" customHeight="1">
      <c r="B5" s="104"/>
      <c r="C5" s="217" t="s">
        <v>60</v>
      </c>
      <c r="D5" s="218"/>
      <c r="E5" s="218"/>
      <c r="F5" s="219"/>
      <c r="G5" s="96"/>
      <c r="H5" s="214" t="s">
        <v>64</v>
      </c>
      <c r="I5" s="214"/>
      <c r="J5" s="214" t="s">
        <v>152</v>
      </c>
      <c r="K5" s="214"/>
      <c r="L5" s="97"/>
      <c r="N5" s="105"/>
      <c r="O5" s="214" t="s">
        <v>107</v>
      </c>
      <c r="P5" s="214"/>
      <c r="Q5" s="106" t="s">
        <v>112</v>
      </c>
      <c r="R5" s="107" t="s">
        <v>113</v>
      </c>
      <c r="S5" s="108"/>
    </row>
    <row r="6" spans="2:19" s="109" customFormat="1" ht="18.75" customHeight="1">
      <c r="B6" s="110"/>
      <c r="C6" s="111" t="s">
        <v>10</v>
      </c>
      <c r="D6" s="216">
        <f>'Angaben zu Förderungswerber_in'!D13</f>
        <v>0</v>
      </c>
      <c r="E6" s="216"/>
      <c r="F6" s="216"/>
      <c r="G6" s="112"/>
      <c r="H6" s="215"/>
      <c r="I6" s="215"/>
      <c r="J6" s="113" t="s">
        <v>102</v>
      </c>
      <c r="K6" s="114"/>
      <c r="L6" s="115"/>
      <c r="N6" s="116"/>
      <c r="O6" s="113" t="s">
        <v>108</v>
      </c>
      <c r="P6" s="114"/>
      <c r="Q6" s="114"/>
      <c r="R6" s="114"/>
      <c r="S6" s="117"/>
    </row>
    <row r="7" spans="2:19" s="109" customFormat="1" ht="18.75" customHeight="1">
      <c r="B7" s="110"/>
      <c r="C7" s="111" t="s">
        <v>16</v>
      </c>
      <c r="D7" s="216">
        <f>'Angaben zu Förderungswerber_in'!D14</f>
        <v>0</v>
      </c>
      <c r="E7" s="216"/>
      <c r="F7" s="216"/>
      <c r="G7" s="112"/>
      <c r="H7" s="215"/>
      <c r="I7" s="215"/>
      <c r="J7" s="113" t="s">
        <v>102</v>
      </c>
      <c r="K7" s="114"/>
      <c r="L7" s="115"/>
      <c r="N7" s="116"/>
      <c r="O7" s="113" t="s">
        <v>159</v>
      </c>
      <c r="P7" s="114"/>
      <c r="Q7" s="114"/>
      <c r="R7" s="114"/>
      <c r="S7" s="117"/>
    </row>
    <row r="8" spans="2:19" s="109" customFormat="1" ht="18.75" customHeight="1">
      <c r="B8" s="110"/>
      <c r="C8" s="111" t="s">
        <v>14</v>
      </c>
      <c r="D8" s="216">
        <f>'Angaben zu Förderungswerber_in'!D15</f>
        <v>0</v>
      </c>
      <c r="E8" s="216"/>
      <c r="F8" s="216"/>
      <c r="G8" s="112"/>
      <c r="H8" s="215"/>
      <c r="I8" s="215"/>
      <c r="J8" s="113" t="s">
        <v>102</v>
      </c>
      <c r="K8" s="114"/>
      <c r="L8" s="115"/>
      <c r="N8" s="116"/>
      <c r="O8" s="113" t="s">
        <v>106</v>
      </c>
      <c r="P8" s="114"/>
      <c r="Q8" s="114"/>
      <c r="R8" s="114"/>
      <c r="S8" s="117"/>
    </row>
    <row r="9" spans="2:19" s="109" customFormat="1" ht="18.75" customHeight="1">
      <c r="B9" s="110"/>
      <c r="C9" s="111" t="s">
        <v>27</v>
      </c>
      <c r="D9" s="216">
        <f>'Angaben zu Förderungswerber_in'!D16</f>
        <v>0</v>
      </c>
      <c r="E9" s="216"/>
      <c r="F9" s="216"/>
      <c r="G9" s="112"/>
      <c r="H9" s="215"/>
      <c r="I9" s="215"/>
      <c r="J9" s="113" t="s">
        <v>102</v>
      </c>
      <c r="K9" s="114"/>
      <c r="L9" s="115"/>
      <c r="N9" s="116"/>
      <c r="O9" s="113" t="s">
        <v>99</v>
      </c>
      <c r="P9" s="114"/>
      <c r="Q9" s="114"/>
      <c r="R9" s="114"/>
      <c r="S9" s="117"/>
    </row>
    <row r="10" spans="2:19" s="109" customFormat="1" ht="18.75" customHeight="1">
      <c r="B10" s="110"/>
      <c r="C10" s="111" t="s">
        <v>11</v>
      </c>
      <c r="D10" s="216">
        <f>'Angaben zu Förderungswerber_in'!D17</f>
        <v>0</v>
      </c>
      <c r="E10" s="216"/>
      <c r="F10" s="216"/>
      <c r="G10" s="112"/>
      <c r="H10" s="215"/>
      <c r="I10" s="215"/>
      <c r="J10" s="113" t="s">
        <v>102</v>
      </c>
      <c r="K10" s="114"/>
      <c r="L10" s="115"/>
      <c r="N10" s="116"/>
      <c r="O10" s="113" t="s">
        <v>97</v>
      </c>
      <c r="P10" s="114"/>
      <c r="Q10" s="114"/>
      <c r="R10" s="114"/>
      <c r="S10" s="117"/>
    </row>
    <row r="11" spans="2:19" s="109" customFormat="1" ht="18.75" customHeight="1">
      <c r="B11" s="110"/>
      <c r="C11" s="111" t="s">
        <v>67</v>
      </c>
      <c r="D11" s="232">
        <f>'Angaben zu Förderungswerber_in'!D20</f>
        <v>0</v>
      </c>
      <c r="E11" s="216"/>
      <c r="F11" s="216"/>
      <c r="G11" s="112"/>
      <c r="H11" s="215"/>
      <c r="I11" s="215"/>
      <c r="J11" s="113" t="s">
        <v>102</v>
      </c>
      <c r="K11" s="114"/>
      <c r="L11" s="115"/>
      <c r="N11" s="116"/>
      <c r="O11" s="113" t="s">
        <v>103</v>
      </c>
      <c r="P11" s="114"/>
      <c r="Q11" s="114"/>
      <c r="R11" s="114"/>
      <c r="S11" s="117"/>
    </row>
    <row r="12" spans="2:19" ht="18.75" customHeight="1">
      <c r="B12" s="93"/>
      <c r="C12" s="111" t="s">
        <v>81</v>
      </c>
      <c r="D12" s="216">
        <f>'Angaben zum Projekt'!D6:E6</f>
        <v>0</v>
      </c>
      <c r="E12" s="216"/>
      <c r="F12" s="216"/>
      <c r="G12" s="112"/>
      <c r="H12" s="215"/>
      <c r="I12" s="215"/>
      <c r="J12" s="113" t="s">
        <v>102</v>
      </c>
      <c r="K12" s="114"/>
      <c r="L12" s="97"/>
      <c r="N12" s="116"/>
      <c r="O12" s="113" t="s">
        <v>105</v>
      </c>
      <c r="P12" s="114"/>
      <c r="Q12" s="114"/>
      <c r="R12" s="114"/>
      <c r="S12" s="117"/>
    </row>
    <row r="13" spans="2:19" ht="18.75" customHeight="1">
      <c r="B13" s="93"/>
      <c r="C13" s="111" t="s">
        <v>55</v>
      </c>
      <c r="D13" s="216">
        <f>'Angaben zum Projekt'!D7:E7</f>
        <v>0</v>
      </c>
      <c r="E13" s="216"/>
      <c r="F13" s="216"/>
      <c r="G13" s="112"/>
      <c r="H13" s="215"/>
      <c r="I13" s="215"/>
      <c r="J13" s="113" t="s">
        <v>102</v>
      </c>
      <c r="K13" s="114"/>
      <c r="L13" s="97"/>
      <c r="N13" s="116"/>
      <c r="O13" s="113" t="s">
        <v>104</v>
      </c>
      <c r="P13" s="114"/>
      <c r="Q13" s="114"/>
      <c r="R13" s="114"/>
      <c r="S13" s="117"/>
    </row>
    <row r="14" spans="2:19" ht="18.75" customHeight="1">
      <c r="B14" s="93"/>
      <c r="C14" s="111" t="s">
        <v>6</v>
      </c>
      <c r="D14" s="173">
        <f>'Angaben zum Projekt'!D8:E8</f>
        <v>0</v>
      </c>
      <c r="E14" s="173"/>
      <c r="F14" s="173"/>
      <c r="G14" s="112"/>
      <c r="H14" s="215"/>
      <c r="I14" s="215"/>
      <c r="J14" s="113" t="s">
        <v>102</v>
      </c>
      <c r="K14" s="114"/>
      <c r="L14" s="97"/>
      <c r="N14" s="116"/>
      <c r="O14" s="113" t="s">
        <v>142</v>
      </c>
      <c r="P14" s="114"/>
      <c r="Q14" s="114"/>
      <c r="R14" s="114"/>
      <c r="S14" s="117"/>
    </row>
    <row r="15" spans="2:19" ht="18.75" customHeight="1">
      <c r="B15" s="93"/>
      <c r="C15" s="111" t="s">
        <v>7</v>
      </c>
      <c r="D15" s="173">
        <f>'Angaben zum Projekt'!D9:E9</f>
        <v>0</v>
      </c>
      <c r="E15" s="173"/>
      <c r="F15" s="173"/>
      <c r="G15" s="112"/>
      <c r="H15" s="215"/>
      <c r="I15" s="215"/>
      <c r="J15" s="113" t="s">
        <v>102</v>
      </c>
      <c r="K15" s="114"/>
      <c r="L15" s="97"/>
      <c r="N15" s="118"/>
      <c r="O15" s="119"/>
      <c r="P15" s="120"/>
      <c r="Q15" s="119"/>
      <c r="R15" s="119"/>
      <c r="S15" s="121"/>
    </row>
    <row r="16" spans="2:19" ht="18.75" customHeight="1">
      <c r="B16" s="93"/>
      <c r="C16" s="111" t="s">
        <v>56</v>
      </c>
      <c r="D16" s="179" t="str">
        <f>'Angaben zum Projekt'!D10:E10</f>
        <v>befüllt sich automatisch</v>
      </c>
      <c r="E16" s="179"/>
      <c r="F16" s="179"/>
      <c r="G16" s="112"/>
      <c r="H16" s="242"/>
      <c r="I16" s="242"/>
      <c r="J16" s="122"/>
      <c r="K16" s="123"/>
      <c r="L16" s="97"/>
      <c r="N16" s="116"/>
      <c r="O16" s="124" t="s">
        <v>109</v>
      </c>
      <c r="P16" s="125"/>
      <c r="Q16" s="126"/>
      <c r="R16" s="114"/>
      <c r="S16" s="117"/>
    </row>
    <row r="17" spans="2:19" ht="18.75" customHeight="1">
      <c r="B17" s="93"/>
      <c r="C17" s="111" t="s">
        <v>77</v>
      </c>
      <c r="D17" s="216">
        <f>'Angaben zu Förderungswerber_in'!D5</f>
        <v>0</v>
      </c>
      <c r="E17" s="216"/>
      <c r="F17" s="216"/>
      <c r="G17" s="112"/>
      <c r="H17" s="215"/>
      <c r="I17" s="215"/>
      <c r="J17" s="113" t="s">
        <v>102</v>
      </c>
      <c r="K17" s="114"/>
      <c r="L17" s="97"/>
      <c r="N17" s="116"/>
      <c r="O17" s="124" t="s">
        <v>110</v>
      </c>
      <c r="P17" s="127"/>
      <c r="Q17" s="126"/>
      <c r="R17" s="114"/>
      <c r="S17" s="117"/>
    </row>
    <row r="18" spans="2:19" s="109" customFormat="1" ht="18.75" customHeight="1">
      <c r="B18" s="110"/>
      <c r="C18" s="111" t="s">
        <v>22</v>
      </c>
      <c r="D18" s="216">
        <f>'Angaben zu Förderungswerber_in'!D28</f>
        <v>0</v>
      </c>
      <c r="E18" s="216"/>
      <c r="F18" s="216"/>
      <c r="G18" s="112"/>
      <c r="H18" s="215"/>
      <c r="I18" s="215"/>
      <c r="J18" s="113" t="s">
        <v>102</v>
      </c>
      <c r="K18" s="114"/>
      <c r="L18" s="115"/>
      <c r="N18" s="128"/>
      <c r="O18" s="119"/>
      <c r="P18" s="119"/>
      <c r="Q18" s="119"/>
      <c r="R18" s="119"/>
      <c r="S18" s="129"/>
    </row>
    <row r="19" spans="2:19" s="109" customFormat="1" ht="18.75" customHeight="1">
      <c r="B19" s="110"/>
      <c r="C19" s="111" t="s">
        <v>23</v>
      </c>
      <c r="D19" s="232">
        <f>'Angaben zu Förderungswerber_in'!D29</f>
        <v>0</v>
      </c>
      <c r="E19" s="216"/>
      <c r="F19" s="216"/>
      <c r="G19" s="112"/>
      <c r="H19" s="215"/>
      <c r="I19" s="215"/>
      <c r="J19" s="113" t="s">
        <v>102</v>
      </c>
      <c r="K19" s="114"/>
      <c r="L19" s="115"/>
    </row>
    <row r="20" spans="2:19" s="109" customFormat="1" ht="18.75" customHeight="1">
      <c r="B20" s="110"/>
      <c r="C20" s="111" t="s">
        <v>24</v>
      </c>
      <c r="D20" s="232">
        <f>'Angaben zu Förderungswerber_in'!D30</f>
        <v>0</v>
      </c>
      <c r="E20" s="216"/>
      <c r="F20" s="216"/>
      <c r="G20" s="112"/>
      <c r="H20" s="215"/>
      <c r="I20" s="215"/>
      <c r="J20" s="113" t="s">
        <v>102</v>
      </c>
      <c r="K20" s="114"/>
      <c r="L20" s="115"/>
    </row>
    <row r="21" spans="2:19" s="103" customFormat="1" ht="18.75" customHeight="1">
      <c r="B21" s="104"/>
      <c r="C21" s="233" t="s">
        <v>80</v>
      </c>
      <c r="D21" s="234"/>
      <c r="E21" s="234"/>
      <c r="F21" s="235"/>
      <c r="G21" s="96"/>
      <c r="H21" s="214" t="s">
        <v>64</v>
      </c>
      <c r="I21" s="214"/>
      <c r="J21" s="214" t="s">
        <v>153</v>
      </c>
      <c r="K21" s="214"/>
      <c r="L21" s="97"/>
    </row>
    <row r="22" spans="2:19" s="109" customFormat="1" ht="18.75" customHeight="1">
      <c r="B22" s="110"/>
      <c r="C22" s="111" t="s">
        <v>19</v>
      </c>
      <c r="D22" s="216">
        <f>'Angaben zum Projekt'!D31:E31</f>
        <v>0</v>
      </c>
      <c r="E22" s="216"/>
      <c r="F22" s="216"/>
      <c r="G22" s="112"/>
      <c r="H22" s="215"/>
      <c r="I22" s="215"/>
      <c r="J22" s="113" t="s">
        <v>102</v>
      </c>
      <c r="K22" s="114"/>
      <c r="L22" s="115"/>
    </row>
    <row r="23" spans="2:19" s="109" customFormat="1" ht="18.75" customHeight="1">
      <c r="B23" s="110"/>
      <c r="C23" s="111" t="s">
        <v>20</v>
      </c>
      <c r="D23" s="232">
        <f>'Angaben zum Projekt'!D32:E32</f>
        <v>0</v>
      </c>
      <c r="E23" s="216"/>
      <c r="F23" s="216"/>
      <c r="G23" s="112"/>
      <c r="H23" s="215"/>
      <c r="I23" s="215"/>
      <c r="J23" s="113" t="s">
        <v>102</v>
      </c>
      <c r="K23" s="114"/>
      <c r="L23" s="115"/>
    </row>
    <row r="24" spans="2:19" s="109" customFormat="1" ht="18.75" customHeight="1">
      <c r="B24" s="110"/>
      <c r="C24" s="111" t="s">
        <v>21</v>
      </c>
      <c r="D24" s="216">
        <f>'Angaben zum Projekt'!D33:E33</f>
        <v>0</v>
      </c>
      <c r="E24" s="216"/>
      <c r="F24" s="216"/>
      <c r="G24" s="112"/>
      <c r="H24" s="215"/>
      <c r="I24" s="215"/>
      <c r="J24" s="113" t="s">
        <v>102</v>
      </c>
      <c r="K24" s="114"/>
      <c r="L24" s="115"/>
    </row>
    <row r="25" spans="2:19" s="103" customFormat="1" ht="18.75" customHeight="1">
      <c r="B25" s="104"/>
      <c r="C25" s="233" t="s">
        <v>95</v>
      </c>
      <c r="D25" s="234"/>
      <c r="E25" s="234"/>
      <c r="F25" s="235"/>
      <c r="G25" s="96"/>
      <c r="H25" s="214" t="s">
        <v>64</v>
      </c>
      <c r="I25" s="214"/>
      <c r="J25" s="214" t="s">
        <v>154</v>
      </c>
      <c r="K25" s="214"/>
      <c r="L25" s="97"/>
    </row>
    <row r="26" spans="2:19" s="109" customFormat="1" ht="18.75" customHeight="1">
      <c r="B26" s="110"/>
      <c r="C26" s="111" t="s">
        <v>14</v>
      </c>
      <c r="D26" s="216">
        <f>'Angaben zum Projekt'!D27:E27</f>
        <v>0</v>
      </c>
      <c r="E26" s="216"/>
      <c r="F26" s="216"/>
      <c r="G26" s="112"/>
      <c r="H26" s="215"/>
      <c r="I26" s="215"/>
      <c r="J26" s="113" t="s">
        <v>102</v>
      </c>
      <c r="K26" s="114"/>
      <c r="L26" s="115"/>
    </row>
    <row r="27" spans="2:19" s="109" customFormat="1" ht="18.75" customHeight="1">
      <c r="B27" s="110"/>
      <c r="C27" s="111" t="s">
        <v>27</v>
      </c>
      <c r="D27" s="216">
        <f>'Angaben zum Projekt'!D28:E28</f>
        <v>0</v>
      </c>
      <c r="E27" s="216"/>
      <c r="F27" s="216"/>
      <c r="G27" s="112"/>
      <c r="H27" s="215"/>
      <c r="I27" s="215"/>
      <c r="J27" s="113" t="s">
        <v>102</v>
      </c>
      <c r="K27" s="114"/>
      <c r="L27" s="115"/>
    </row>
    <row r="28" spans="2:19" s="109" customFormat="1" ht="18.75" customHeight="1">
      <c r="B28" s="110"/>
      <c r="C28" s="111" t="s">
        <v>11</v>
      </c>
      <c r="D28" s="216">
        <f>'Angaben zum Projekt'!D29:E29</f>
        <v>0</v>
      </c>
      <c r="E28" s="216"/>
      <c r="F28" s="216"/>
      <c r="G28" s="112"/>
      <c r="H28" s="215"/>
      <c r="I28" s="215"/>
      <c r="J28" s="113" t="s">
        <v>102</v>
      </c>
      <c r="K28" s="114"/>
      <c r="L28" s="115"/>
    </row>
    <row r="29" spans="2:19" ht="18.75" customHeight="1">
      <c r="B29" s="93"/>
      <c r="C29" s="90"/>
      <c r="D29" s="90"/>
      <c r="E29" s="90"/>
      <c r="F29" s="90"/>
      <c r="G29" s="98"/>
      <c r="H29" s="98"/>
      <c r="I29" s="98"/>
      <c r="J29" s="98"/>
      <c r="K29" s="99"/>
      <c r="L29" s="115"/>
    </row>
    <row r="30" spans="2:19" s="103" customFormat="1" ht="18.75" customHeight="1">
      <c r="B30" s="104"/>
      <c r="C30" s="217" t="s">
        <v>4</v>
      </c>
      <c r="D30" s="218"/>
      <c r="E30" s="218"/>
      <c r="F30" s="219"/>
      <c r="G30" s="96"/>
      <c r="H30" s="214" t="s">
        <v>64</v>
      </c>
      <c r="I30" s="214"/>
      <c r="J30" s="214" t="s">
        <v>155</v>
      </c>
      <c r="K30" s="214"/>
      <c r="L30" s="115"/>
    </row>
    <row r="31" spans="2:19" s="103" customFormat="1" ht="18.75" customHeight="1">
      <c r="B31" s="104"/>
      <c r="C31" s="236" t="s">
        <v>141</v>
      </c>
      <c r="D31" s="237"/>
      <c r="E31" s="237"/>
      <c r="F31" s="238"/>
      <c r="G31" s="112"/>
      <c r="H31" s="215"/>
      <c r="I31" s="215"/>
      <c r="J31" s="215" t="s">
        <v>102</v>
      </c>
      <c r="K31" s="230"/>
      <c r="L31" s="115"/>
    </row>
    <row r="32" spans="2:19" s="103" customFormat="1" ht="18.75" customHeight="1">
      <c r="B32" s="104"/>
      <c r="C32" s="239"/>
      <c r="D32" s="240"/>
      <c r="E32" s="240"/>
      <c r="F32" s="241"/>
      <c r="G32" s="112"/>
      <c r="H32" s="215"/>
      <c r="I32" s="215"/>
      <c r="J32" s="215"/>
      <c r="K32" s="230"/>
      <c r="L32" s="115"/>
    </row>
    <row r="33" spans="2:12" ht="18.75" customHeight="1">
      <c r="B33" s="93"/>
      <c r="C33" s="90"/>
      <c r="D33" s="90"/>
      <c r="E33" s="90"/>
      <c r="F33" s="90"/>
      <c r="G33" s="98"/>
      <c r="H33" s="98"/>
      <c r="I33" s="98"/>
      <c r="J33" s="98"/>
      <c r="K33" s="99"/>
      <c r="L33" s="115"/>
    </row>
    <row r="34" spans="2:12" s="103" customFormat="1" ht="18.75" customHeight="1">
      <c r="B34" s="104"/>
      <c r="C34" s="217" t="s">
        <v>82</v>
      </c>
      <c r="D34" s="218"/>
      <c r="E34" s="218"/>
      <c r="F34" s="219"/>
      <c r="G34" s="96"/>
      <c r="H34" s="231" t="s">
        <v>82</v>
      </c>
      <c r="I34" s="231"/>
      <c r="J34" s="231"/>
      <c r="K34" s="231"/>
      <c r="L34" s="115"/>
    </row>
    <row r="35" spans="2:12" s="103" customFormat="1" ht="18.75" customHeight="1">
      <c r="B35" s="104"/>
      <c r="C35" s="233" t="s">
        <v>83</v>
      </c>
      <c r="D35" s="234"/>
      <c r="E35" s="234"/>
      <c r="F35" s="235"/>
      <c r="G35" s="96"/>
      <c r="H35" s="214" t="s">
        <v>64</v>
      </c>
      <c r="I35" s="214"/>
      <c r="J35" s="214" t="s">
        <v>156</v>
      </c>
      <c r="K35" s="214"/>
      <c r="L35" s="115"/>
    </row>
    <row r="36" spans="2:12" s="109" customFormat="1" ht="18.75" customHeight="1">
      <c r="B36" s="110"/>
      <c r="C36" s="111" t="s">
        <v>10</v>
      </c>
      <c r="D36" s="216">
        <f>'Angaben zu Projektpartner_innen'!D5</f>
        <v>0</v>
      </c>
      <c r="E36" s="216"/>
      <c r="F36" s="216"/>
      <c r="G36" s="112"/>
      <c r="H36" s="215"/>
      <c r="I36" s="215"/>
      <c r="J36" s="113" t="s">
        <v>102</v>
      </c>
      <c r="K36" s="114"/>
      <c r="L36" s="115"/>
    </row>
    <row r="37" spans="2:12" s="109" customFormat="1" ht="18.75" customHeight="1">
      <c r="B37" s="110"/>
      <c r="C37" s="111" t="s">
        <v>14</v>
      </c>
      <c r="D37" s="216">
        <f>'Angaben zu Projektpartner_innen'!D6</f>
        <v>0</v>
      </c>
      <c r="E37" s="216"/>
      <c r="F37" s="216"/>
      <c r="G37" s="112"/>
      <c r="H37" s="215"/>
      <c r="I37" s="215"/>
      <c r="J37" s="113" t="s">
        <v>102</v>
      </c>
      <c r="K37" s="114"/>
      <c r="L37" s="115"/>
    </row>
    <row r="38" spans="2:12" s="109" customFormat="1" ht="18.75" customHeight="1">
      <c r="B38" s="110"/>
      <c r="C38" s="111" t="s">
        <v>27</v>
      </c>
      <c r="D38" s="216">
        <f>'Angaben zu Projektpartner_innen'!D7</f>
        <v>0</v>
      </c>
      <c r="E38" s="216"/>
      <c r="F38" s="216"/>
      <c r="G38" s="112"/>
      <c r="H38" s="215"/>
      <c r="I38" s="215"/>
      <c r="J38" s="113" t="s">
        <v>102</v>
      </c>
      <c r="K38" s="114"/>
      <c r="L38" s="115"/>
    </row>
    <row r="39" spans="2:12" s="109" customFormat="1" ht="18.75" customHeight="1">
      <c r="B39" s="110"/>
      <c r="C39" s="111" t="s">
        <v>11</v>
      </c>
      <c r="D39" s="216">
        <f>'Angaben zu Projektpartner_innen'!D8</f>
        <v>0</v>
      </c>
      <c r="E39" s="216"/>
      <c r="F39" s="216"/>
      <c r="G39" s="112"/>
      <c r="H39" s="215"/>
      <c r="I39" s="215"/>
      <c r="J39" s="113" t="s">
        <v>102</v>
      </c>
      <c r="K39" s="114"/>
      <c r="L39" s="115"/>
    </row>
    <row r="40" spans="2:12" s="109" customFormat="1" ht="18.75" customHeight="1">
      <c r="B40" s="110"/>
      <c r="C40" s="111" t="s">
        <v>67</v>
      </c>
      <c r="D40" s="232">
        <f>'Angaben zu Projektpartner_innen'!D11</f>
        <v>0</v>
      </c>
      <c r="E40" s="232"/>
      <c r="F40" s="232"/>
      <c r="G40" s="112"/>
      <c r="H40" s="215"/>
      <c r="I40" s="215"/>
      <c r="J40" s="113" t="s">
        <v>102</v>
      </c>
      <c r="K40" s="114"/>
      <c r="L40" s="115"/>
    </row>
    <row r="41" spans="2:12" s="103" customFormat="1" ht="18.75" customHeight="1">
      <c r="B41" s="104"/>
      <c r="C41" s="233" t="s">
        <v>84</v>
      </c>
      <c r="D41" s="234"/>
      <c r="E41" s="234"/>
      <c r="F41" s="235"/>
      <c r="G41" s="96"/>
      <c r="H41" s="214" t="s">
        <v>64</v>
      </c>
      <c r="I41" s="214"/>
      <c r="J41" s="214" t="s">
        <v>156</v>
      </c>
      <c r="K41" s="214"/>
      <c r="L41" s="115"/>
    </row>
    <row r="42" spans="2:12" s="109" customFormat="1" ht="18.75" customHeight="1">
      <c r="B42" s="110"/>
      <c r="C42" s="111" t="s">
        <v>10</v>
      </c>
      <c r="D42" s="216">
        <f>'Angaben zu Projektpartner_innen'!D23</f>
        <v>0</v>
      </c>
      <c r="E42" s="216"/>
      <c r="F42" s="216"/>
      <c r="G42" s="112"/>
      <c r="H42" s="215"/>
      <c r="I42" s="215"/>
      <c r="J42" s="113" t="s">
        <v>102</v>
      </c>
      <c r="K42" s="114"/>
      <c r="L42" s="115"/>
    </row>
    <row r="43" spans="2:12" s="109" customFormat="1" ht="18.75" customHeight="1">
      <c r="B43" s="110"/>
      <c r="C43" s="111" t="s">
        <v>14</v>
      </c>
      <c r="D43" s="216">
        <f>'Angaben zu Projektpartner_innen'!D24</f>
        <v>0</v>
      </c>
      <c r="E43" s="216"/>
      <c r="F43" s="216"/>
      <c r="G43" s="112"/>
      <c r="H43" s="215"/>
      <c r="I43" s="215"/>
      <c r="J43" s="113" t="s">
        <v>102</v>
      </c>
      <c r="K43" s="114"/>
      <c r="L43" s="115"/>
    </row>
    <row r="44" spans="2:12" s="109" customFormat="1" ht="18.75" customHeight="1">
      <c r="B44" s="110"/>
      <c r="C44" s="111" t="s">
        <v>27</v>
      </c>
      <c r="D44" s="216">
        <f>'Angaben zu Projektpartner_innen'!D25</f>
        <v>0</v>
      </c>
      <c r="E44" s="216"/>
      <c r="F44" s="216"/>
      <c r="G44" s="112"/>
      <c r="H44" s="215"/>
      <c r="I44" s="215"/>
      <c r="J44" s="113" t="s">
        <v>102</v>
      </c>
      <c r="K44" s="114"/>
      <c r="L44" s="115"/>
    </row>
    <row r="45" spans="2:12" s="109" customFormat="1" ht="18.75" customHeight="1">
      <c r="B45" s="110"/>
      <c r="C45" s="111" t="s">
        <v>11</v>
      </c>
      <c r="D45" s="216">
        <f>'Angaben zu Projektpartner_innen'!D26</f>
        <v>0</v>
      </c>
      <c r="E45" s="216"/>
      <c r="F45" s="216"/>
      <c r="G45" s="112"/>
      <c r="H45" s="215"/>
      <c r="I45" s="215"/>
      <c r="J45" s="113" t="s">
        <v>102</v>
      </c>
      <c r="K45" s="114"/>
      <c r="L45" s="115"/>
    </row>
    <row r="46" spans="2:12" s="109" customFormat="1" ht="18.75" customHeight="1">
      <c r="B46" s="110"/>
      <c r="C46" s="111" t="s">
        <v>67</v>
      </c>
      <c r="D46" s="232">
        <f>'Angaben zu Projektpartner_innen'!D29</f>
        <v>0</v>
      </c>
      <c r="E46" s="232"/>
      <c r="F46" s="232"/>
      <c r="G46" s="112"/>
      <c r="H46" s="215"/>
      <c r="I46" s="215"/>
      <c r="J46" s="113" t="s">
        <v>102</v>
      </c>
      <c r="K46" s="114"/>
      <c r="L46" s="115"/>
    </row>
    <row r="47" spans="2:12" ht="18.75" customHeight="1">
      <c r="B47" s="93"/>
      <c r="C47" s="90"/>
      <c r="D47" s="90"/>
      <c r="E47" s="90"/>
      <c r="F47" s="90"/>
      <c r="G47" s="98"/>
      <c r="H47" s="215"/>
      <c r="I47" s="215"/>
      <c r="J47" s="113" t="s">
        <v>94</v>
      </c>
      <c r="K47" s="113"/>
      <c r="L47" s="97"/>
    </row>
    <row r="48" spans="2:12" ht="18.75" customHeight="1">
      <c r="B48" s="93"/>
      <c r="C48" s="98"/>
      <c r="D48" s="98"/>
      <c r="E48" s="98"/>
      <c r="F48" s="98"/>
      <c r="G48" s="98"/>
      <c r="H48" s="98"/>
      <c r="I48" s="98"/>
      <c r="J48" s="98"/>
      <c r="K48" s="99"/>
      <c r="L48" s="115"/>
    </row>
    <row r="49" spans="2:13" ht="15.75">
      <c r="B49" s="93">
        <f>A49*6</f>
        <v>0</v>
      </c>
      <c r="C49" s="130" t="s">
        <v>0</v>
      </c>
      <c r="D49" s="131" t="s">
        <v>140</v>
      </c>
      <c r="E49" s="132" t="s">
        <v>138</v>
      </c>
      <c r="F49" s="132" t="s">
        <v>139</v>
      </c>
      <c r="G49" s="96"/>
      <c r="H49" s="112"/>
      <c r="I49" s="112"/>
      <c r="J49" s="112"/>
      <c r="K49" s="112"/>
      <c r="L49" s="97"/>
    </row>
    <row r="50" spans="2:13" ht="60" customHeight="1">
      <c r="B50" s="93"/>
      <c r="C50" s="133" t="s">
        <v>207</v>
      </c>
      <c r="D50" s="134"/>
      <c r="E50" s="134"/>
      <c r="F50" s="134"/>
      <c r="G50" s="112"/>
      <c r="H50" s="221"/>
      <c r="I50" s="221"/>
      <c r="J50" s="98"/>
      <c r="K50" s="99"/>
      <c r="L50" s="97"/>
      <c r="M50" s="135"/>
    </row>
    <row r="51" spans="2:13" ht="60" customHeight="1">
      <c r="B51" s="93"/>
      <c r="C51" s="133" t="s">
        <v>208</v>
      </c>
      <c r="D51" s="134"/>
      <c r="E51" s="134"/>
      <c r="F51" s="134"/>
      <c r="G51" s="112"/>
      <c r="H51" s="112"/>
      <c r="I51" s="112"/>
      <c r="J51" s="112"/>
      <c r="K51" s="112"/>
      <c r="L51" s="97"/>
    </row>
    <row r="52" spans="2:13" ht="60" customHeight="1">
      <c r="B52" s="93"/>
      <c r="C52" s="133" t="s">
        <v>209</v>
      </c>
      <c r="D52" s="134"/>
      <c r="E52" s="134"/>
      <c r="F52" s="134"/>
      <c r="G52" s="112"/>
      <c r="H52" s="231" t="s">
        <v>157</v>
      </c>
      <c r="I52" s="231"/>
      <c r="J52" s="231"/>
      <c r="K52" s="231"/>
      <c r="L52" s="97"/>
    </row>
    <row r="53" spans="2:13" ht="15.75" customHeight="1">
      <c r="B53" s="93">
        <f>A53*4</f>
        <v>0</v>
      </c>
      <c r="C53" s="136" t="s">
        <v>130</v>
      </c>
      <c r="D53" s="131" t="s">
        <v>140</v>
      </c>
      <c r="E53" s="132" t="s">
        <v>138</v>
      </c>
      <c r="F53" s="132" t="s">
        <v>139</v>
      </c>
      <c r="G53" s="96"/>
      <c r="H53" s="214" t="s">
        <v>64</v>
      </c>
      <c r="I53" s="214"/>
      <c r="J53" s="214" t="s">
        <v>96</v>
      </c>
      <c r="K53" s="214"/>
      <c r="L53" s="97"/>
    </row>
    <row r="54" spans="2:13" ht="60" customHeight="1">
      <c r="B54" s="93"/>
      <c r="C54" s="137" t="s">
        <v>131</v>
      </c>
      <c r="D54" s="134"/>
      <c r="E54" s="134"/>
      <c r="F54" s="134"/>
      <c r="G54" s="112"/>
      <c r="H54" s="222"/>
      <c r="I54" s="223"/>
      <c r="J54" s="113" t="s">
        <v>144</v>
      </c>
      <c r="K54" s="113"/>
      <c r="L54" s="97"/>
    </row>
    <row r="55" spans="2:13" ht="60" customHeight="1">
      <c r="B55" s="93"/>
      <c r="C55" s="137" t="s">
        <v>210</v>
      </c>
      <c r="D55" s="134"/>
      <c r="E55" s="134"/>
      <c r="F55" s="134"/>
      <c r="G55" s="112"/>
      <c r="H55" s="222"/>
      <c r="I55" s="223"/>
      <c r="J55" s="113" t="s">
        <v>143</v>
      </c>
      <c r="K55" s="113"/>
      <c r="L55" s="97"/>
    </row>
    <row r="56" spans="2:13" ht="60" customHeight="1">
      <c r="B56" s="93"/>
      <c r="C56" s="137" t="s">
        <v>211</v>
      </c>
      <c r="D56" s="134"/>
      <c r="E56" s="134"/>
      <c r="F56" s="134"/>
      <c r="G56" s="112"/>
      <c r="H56" s="222"/>
      <c r="I56" s="223"/>
      <c r="J56" s="113" t="s">
        <v>145</v>
      </c>
      <c r="K56" s="113"/>
      <c r="L56" s="97"/>
    </row>
    <row r="57" spans="2:13" ht="60" customHeight="1">
      <c r="B57" s="93"/>
      <c r="C57" s="137" t="s">
        <v>132</v>
      </c>
      <c r="D57" s="134"/>
      <c r="E57" s="134"/>
      <c r="F57" s="134"/>
      <c r="G57" s="112"/>
      <c r="H57" s="222"/>
      <c r="I57" s="223"/>
      <c r="J57" s="113" t="s">
        <v>149</v>
      </c>
      <c r="K57" s="113"/>
      <c r="L57" s="97"/>
    </row>
    <row r="58" spans="2:13" ht="60" customHeight="1">
      <c r="B58" s="93"/>
      <c r="C58" s="137" t="s">
        <v>133</v>
      </c>
      <c r="D58" s="134"/>
      <c r="E58" s="134"/>
      <c r="F58" s="134"/>
      <c r="G58" s="112"/>
      <c r="H58" s="215"/>
      <c r="I58" s="215"/>
      <c r="J58" s="113" t="s">
        <v>148</v>
      </c>
      <c r="K58" s="114"/>
      <c r="L58" s="97"/>
    </row>
    <row r="59" spans="2:13" ht="15.75">
      <c r="B59" s="93">
        <f>A59*4</f>
        <v>0</v>
      </c>
      <c r="C59" s="136" t="s">
        <v>158</v>
      </c>
      <c r="D59" s="131" t="s">
        <v>140</v>
      </c>
      <c r="E59" s="132" t="s">
        <v>138</v>
      </c>
      <c r="F59" s="132" t="s">
        <v>139</v>
      </c>
      <c r="G59" s="96"/>
      <c r="H59" s="96"/>
      <c r="I59" s="96"/>
      <c r="J59" s="96"/>
      <c r="K59" s="96"/>
      <c r="L59" s="97"/>
    </row>
    <row r="60" spans="2:13" ht="60" customHeight="1">
      <c r="B60" s="93"/>
      <c r="C60" s="133" t="s">
        <v>212</v>
      </c>
      <c r="D60" s="134"/>
      <c r="E60" s="134"/>
      <c r="F60" s="134"/>
      <c r="G60" s="112"/>
      <c r="H60" s="112"/>
      <c r="I60" s="112"/>
      <c r="J60" s="112"/>
      <c r="K60" s="99"/>
      <c r="L60" s="97"/>
    </row>
    <row r="61" spans="2:13" ht="60" customHeight="1">
      <c r="B61" s="93"/>
      <c r="C61" s="133" t="s">
        <v>213</v>
      </c>
      <c r="D61" s="134"/>
      <c r="E61" s="134"/>
      <c r="F61" s="134"/>
      <c r="G61" s="112"/>
      <c r="H61" s="112"/>
      <c r="I61" s="112"/>
      <c r="J61" s="112"/>
      <c r="K61" s="99"/>
      <c r="L61" s="97"/>
    </row>
    <row r="62" spans="2:13" ht="60" customHeight="1">
      <c r="B62" s="93"/>
      <c r="C62" s="133" t="s">
        <v>134</v>
      </c>
      <c r="D62" s="134"/>
      <c r="E62" s="134"/>
      <c r="F62" s="134"/>
      <c r="G62" s="112"/>
      <c r="H62" s="112"/>
      <c r="I62" s="112"/>
      <c r="J62" s="112"/>
      <c r="K62" s="99"/>
      <c r="L62" s="97"/>
    </row>
    <row r="63" spans="2:13" ht="60" customHeight="1">
      <c r="B63" s="93"/>
      <c r="C63" s="133" t="s">
        <v>214</v>
      </c>
      <c r="D63" s="134"/>
      <c r="E63" s="134"/>
      <c r="F63" s="134"/>
      <c r="G63" s="112"/>
      <c r="H63" s="112"/>
      <c r="I63" s="112"/>
      <c r="J63" s="112"/>
      <c r="K63" s="99"/>
      <c r="L63" s="97"/>
    </row>
    <row r="64" spans="2:13" ht="60" customHeight="1">
      <c r="B64" s="93"/>
      <c r="C64" s="133" t="s">
        <v>135</v>
      </c>
      <c r="D64" s="134"/>
      <c r="E64" s="134"/>
      <c r="F64" s="134"/>
      <c r="G64" s="112"/>
      <c r="H64" s="112"/>
      <c r="I64" s="112"/>
      <c r="J64" s="112"/>
      <c r="K64" s="99"/>
      <c r="L64" s="97"/>
    </row>
    <row r="65" spans="2:12" ht="60" customHeight="1">
      <c r="B65" s="93"/>
      <c r="C65" s="133" t="s">
        <v>136</v>
      </c>
      <c r="D65" s="134"/>
      <c r="E65" s="134"/>
      <c r="F65" s="134"/>
      <c r="G65" s="112"/>
      <c r="H65" s="112"/>
      <c r="I65" s="112"/>
      <c r="J65" s="112"/>
      <c r="K65" s="99"/>
      <c r="L65" s="97"/>
    </row>
    <row r="66" spans="2:12" ht="15.75" customHeight="1">
      <c r="B66" s="93">
        <f>A66*1</f>
        <v>0</v>
      </c>
      <c r="C66" s="136" t="s">
        <v>30</v>
      </c>
      <c r="D66" s="131" t="s">
        <v>140</v>
      </c>
      <c r="E66" s="132" t="s">
        <v>138</v>
      </c>
      <c r="F66" s="132" t="s">
        <v>139</v>
      </c>
      <c r="G66" s="96"/>
      <c r="H66" s="112"/>
      <c r="I66" s="112"/>
      <c r="J66" s="112"/>
      <c r="K66" s="99"/>
      <c r="L66" s="97"/>
    </row>
    <row r="67" spans="2:12" ht="60" customHeight="1">
      <c r="B67" s="93"/>
      <c r="C67" s="133" t="s">
        <v>215</v>
      </c>
      <c r="D67" s="134"/>
      <c r="E67" s="134"/>
      <c r="F67" s="134"/>
      <c r="G67" s="112"/>
      <c r="H67" s="231" t="s">
        <v>157</v>
      </c>
      <c r="I67" s="231"/>
      <c r="J67" s="231"/>
      <c r="K67" s="231"/>
      <c r="L67" s="97"/>
    </row>
    <row r="68" spans="2:12" ht="15.75" customHeight="1">
      <c r="B68" s="93">
        <f>A68*5</f>
        <v>0</v>
      </c>
      <c r="C68" s="136" t="s">
        <v>1</v>
      </c>
      <c r="D68" s="131" t="s">
        <v>140</v>
      </c>
      <c r="E68" s="132" t="s">
        <v>138</v>
      </c>
      <c r="F68" s="132" t="s">
        <v>139</v>
      </c>
      <c r="G68" s="96"/>
      <c r="H68" s="214" t="s">
        <v>64</v>
      </c>
      <c r="I68" s="214"/>
      <c r="J68" s="214" t="s">
        <v>96</v>
      </c>
      <c r="K68" s="214"/>
      <c r="L68" s="97"/>
    </row>
    <row r="69" spans="2:12" ht="60" customHeight="1">
      <c r="B69" s="93"/>
      <c r="C69" s="133" t="s">
        <v>216</v>
      </c>
      <c r="D69" s="113"/>
      <c r="E69" s="113"/>
      <c r="F69" s="113"/>
      <c r="G69" s="112"/>
      <c r="H69" s="215"/>
      <c r="I69" s="215"/>
      <c r="J69" s="113" t="s">
        <v>150</v>
      </c>
      <c r="K69" s="114"/>
      <c r="L69" s="97"/>
    </row>
    <row r="70" spans="2:12" ht="60" customHeight="1">
      <c r="B70" s="93"/>
      <c r="C70" s="133" t="s">
        <v>217</v>
      </c>
      <c r="D70" s="113"/>
      <c r="E70" s="113"/>
      <c r="F70" s="113"/>
      <c r="G70" s="112"/>
      <c r="H70" s="215"/>
      <c r="I70" s="215"/>
      <c r="J70" s="113" t="s">
        <v>146</v>
      </c>
      <c r="K70" s="114"/>
      <c r="L70" s="97"/>
    </row>
    <row r="71" spans="2:12" ht="60" customHeight="1">
      <c r="B71" s="93"/>
      <c r="C71" s="133" t="s">
        <v>218</v>
      </c>
      <c r="D71" s="113"/>
      <c r="E71" s="113"/>
      <c r="F71" s="113"/>
      <c r="G71" s="112"/>
      <c r="H71" s="215"/>
      <c r="I71" s="215"/>
      <c r="J71" s="113" t="s">
        <v>147</v>
      </c>
      <c r="K71" s="114"/>
      <c r="L71" s="97"/>
    </row>
    <row r="72" spans="2:12" ht="60" customHeight="1">
      <c r="B72" s="93"/>
      <c r="C72" s="137" t="s">
        <v>137</v>
      </c>
      <c r="D72" s="134"/>
      <c r="E72" s="134"/>
      <c r="F72" s="134"/>
      <c r="G72" s="112"/>
      <c r="H72" s="215"/>
      <c r="I72" s="215"/>
      <c r="J72" s="113" t="s">
        <v>93</v>
      </c>
      <c r="K72" s="114"/>
      <c r="L72" s="97"/>
    </row>
    <row r="73" spans="2:12" ht="60" customHeight="1">
      <c r="B73" s="93"/>
      <c r="C73" s="137" t="s">
        <v>219</v>
      </c>
      <c r="D73" s="134"/>
      <c r="E73" s="134"/>
      <c r="F73" s="134"/>
      <c r="G73" s="112"/>
      <c r="H73" s="215"/>
      <c r="I73" s="215"/>
      <c r="J73" s="113" t="s">
        <v>151</v>
      </c>
      <c r="K73" s="114"/>
      <c r="L73" s="97"/>
    </row>
    <row r="74" spans="2:12" ht="18.75" customHeight="1">
      <c r="B74" s="93"/>
      <c r="C74" s="138"/>
      <c r="D74" s="138"/>
      <c r="E74" s="138"/>
      <c r="F74" s="138"/>
      <c r="G74" s="112"/>
      <c r="H74" s="139"/>
      <c r="I74" s="139"/>
      <c r="J74" s="139"/>
      <c r="K74" s="96"/>
      <c r="L74" s="97"/>
    </row>
    <row r="75" spans="2:12" ht="18" customHeight="1">
      <c r="B75" s="93">
        <f>SUM(B49:B74)</f>
        <v>0</v>
      </c>
      <c r="C75" s="220" t="s">
        <v>34</v>
      </c>
      <c r="D75" s="220"/>
      <c r="E75" s="220"/>
      <c r="F75" s="220"/>
      <c r="G75" s="139"/>
      <c r="H75" s="139"/>
      <c r="I75" s="139"/>
      <c r="J75" s="139"/>
      <c r="K75" s="96"/>
      <c r="L75" s="97"/>
    </row>
    <row r="76" spans="2:12" ht="66" customHeight="1">
      <c r="B76" s="140"/>
      <c r="C76" s="216"/>
      <c r="D76" s="216"/>
      <c r="E76" s="216"/>
      <c r="F76" s="216"/>
      <c r="G76" s="112"/>
      <c r="H76" s="112"/>
      <c r="I76" s="112"/>
      <c r="J76" s="112"/>
      <c r="K76" s="99"/>
      <c r="L76" s="97"/>
    </row>
    <row r="77" spans="2:12" ht="18.75" customHeight="1">
      <c r="B77" s="140"/>
      <c r="C77" s="138"/>
      <c r="D77" s="138"/>
      <c r="E77" s="138"/>
      <c r="F77" s="138"/>
      <c r="G77" s="112"/>
      <c r="H77" s="112"/>
      <c r="I77" s="112"/>
      <c r="J77" s="112"/>
      <c r="K77" s="99"/>
      <c r="L77" s="97"/>
    </row>
    <row r="78" spans="2:12" ht="15.75">
      <c r="B78" s="140"/>
      <c r="C78" s="217" t="s">
        <v>70</v>
      </c>
      <c r="D78" s="218"/>
      <c r="E78" s="218"/>
      <c r="F78" s="219"/>
      <c r="G78" s="96"/>
      <c r="H78" s="96"/>
      <c r="I78" s="96"/>
      <c r="J78" s="96"/>
      <c r="K78" s="96"/>
      <c r="L78" s="97"/>
    </row>
    <row r="79" spans="2:12" ht="15.75">
      <c r="B79" s="140"/>
      <c r="C79" s="136" t="s">
        <v>92</v>
      </c>
      <c r="D79" s="132" t="s">
        <v>85</v>
      </c>
      <c r="E79" s="132"/>
      <c r="F79" s="132"/>
      <c r="G79" s="96"/>
      <c r="H79" s="132" t="s">
        <v>86</v>
      </c>
      <c r="I79" s="132" t="s">
        <v>89</v>
      </c>
      <c r="J79" s="112"/>
      <c r="K79" s="99"/>
      <c r="L79" s="97"/>
    </row>
    <row r="80" spans="2:12">
      <c r="B80" s="140"/>
      <c r="C80" s="137"/>
      <c r="D80" s="141"/>
      <c r="E80" s="134"/>
      <c r="F80" s="134"/>
      <c r="G80" s="112"/>
      <c r="H80" s="141"/>
      <c r="I80" s="142">
        <f>IF(D80=0,0,(H80-D80)/D80)</f>
        <v>0</v>
      </c>
      <c r="J80" s="112"/>
      <c r="K80" s="99"/>
      <c r="L80" s="97"/>
    </row>
    <row r="81" spans="2:12">
      <c r="B81" s="140"/>
      <c r="C81" s="137"/>
      <c r="D81" s="141"/>
      <c r="E81" s="134"/>
      <c r="F81" s="134"/>
      <c r="G81" s="112"/>
      <c r="H81" s="141"/>
      <c r="I81" s="142">
        <f>IF(D81=0,0,(H81-D81)/D81)</f>
        <v>0</v>
      </c>
      <c r="J81" s="112"/>
      <c r="K81" s="99"/>
      <c r="L81" s="97"/>
    </row>
    <row r="82" spans="2:12">
      <c r="B82" s="140"/>
      <c r="C82" s="137"/>
      <c r="D82" s="141"/>
      <c r="E82" s="134"/>
      <c r="F82" s="134"/>
      <c r="G82" s="112"/>
      <c r="H82" s="141"/>
      <c r="I82" s="142">
        <f>IF(D82=0,0,(H82-D82)/D82)</f>
        <v>0</v>
      </c>
      <c r="J82" s="112"/>
      <c r="K82" s="99"/>
      <c r="L82" s="97"/>
    </row>
    <row r="83" spans="2:12">
      <c r="B83" s="140"/>
      <c r="C83" s="137"/>
      <c r="D83" s="141"/>
      <c r="E83" s="134"/>
      <c r="F83" s="134"/>
      <c r="G83" s="112"/>
      <c r="H83" s="141"/>
      <c r="I83" s="142">
        <f>IF(D83=0,0,(H83-D83)/D83)</f>
        <v>0</v>
      </c>
      <c r="J83" s="112"/>
      <c r="K83" s="99"/>
      <c r="L83" s="97"/>
    </row>
    <row r="84" spans="2:12" ht="15.75">
      <c r="B84" s="140"/>
      <c r="C84" s="136" t="s">
        <v>26</v>
      </c>
      <c r="D84" s="132" t="s">
        <v>85</v>
      </c>
      <c r="E84" s="132" t="s">
        <v>52</v>
      </c>
      <c r="F84" s="132"/>
      <c r="G84" s="96"/>
      <c r="H84" s="132" t="s">
        <v>86</v>
      </c>
      <c r="I84" s="132" t="s">
        <v>89</v>
      </c>
      <c r="J84" s="214" t="s">
        <v>96</v>
      </c>
      <c r="K84" s="214" t="s">
        <v>90</v>
      </c>
      <c r="L84" s="97"/>
    </row>
    <row r="85" spans="2:12" ht="25.5">
      <c r="B85" s="140"/>
      <c r="C85" s="111" t="s">
        <v>5</v>
      </c>
      <c r="D85" s="143" t="str">
        <f>'Angaben zum Projekt'!D39</f>
        <v>Summe wird automatisch berechnet</v>
      </c>
      <c r="E85" s="144">
        <f>IF(SUM(E86:E90)=0,0,SUM(E86:E90))</f>
        <v>0</v>
      </c>
      <c r="F85" s="113"/>
      <c r="G85" s="145"/>
      <c r="H85" s="141"/>
      <c r="I85" s="142" t="e">
        <f t="shared" ref="I85:I90" si="0">IF(D85=0,0,(H85-D85)/D85)</f>
        <v>#VALUE!</v>
      </c>
      <c r="J85" s="146" t="s">
        <v>98</v>
      </c>
      <c r="K85" s="114"/>
      <c r="L85" s="97"/>
    </row>
    <row r="86" spans="2:12">
      <c r="B86" s="140"/>
      <c r="C86" s="133" t="s">
        <v>29</v>
      </c>
      <c r="D86" s="143">
        <f>'Angaben zum Projekt'!D40</f>
        <v>0</v>
      </c>
      <c r="E86" s="144">
        <f>IF($D$85="Summe wird automatisch berechnet",0,D86/$D$85)</f>
        <v>0</v>
      </c>
      <c r="F86" s="113"/>
      <c r="G86" s="145"/>
      <c r="H86" s="141"/>
      <c r="I86" s="142">
        <f t="shared" si="0"/>
        <v>0</v>
      </c>
      <c r="J86" s="146" t="s">
        <v>97</v>
      </c>
      <c r="K86" s="114"/>
      <c r="L86" s="97"/>
    </row>
    <row r="87" spans="2:12" ht="25.5">
      <c r="B87" s="140"/>
      <c r="C87" s="133" t="s">
        <v>167</v>
      </c>
      <c r="D87" s="143">
        <f>'Angaben zum Projekt'!D41</f>
        <v>0</v>
      </c>
      <c r="E87" s="144">
        <f>IF($D$85="Summe wird automatisch berechnet",0,D87/$D$85)</f>
        <v>0</v>
      </c>
      <c r="F87" s="113"/>
      <c r="G87" s="145"/>
      <c r="H87" s="141"/>
      <c r="I87" s="142">
        <f t="shared" si="0"/>
        <v>0</v>
      </c>
      <c r="J87" s="146" t="s">
        <v>99</v>
      </c>
      <c r="K87" s="114"/>
      <c r="L87" s="97"/>
    </row>
    <row r="88" spans="2:12">
      <c r="B88" s="140"/>
      <c r="C88" s="133" t="s">
        <v>32</v>
      </c>
      <c r="D88" s="143">
        <f>'Angaben zum Projekt'!D42</f>
        <v>0</v>
      </c>
      <c r="E88" s="144">
        <f>IF($D$85="Summe wird automatisch berechnet",0,D88/$D$85)</f>
        <v>0</v>
      </c>
      <c r="F88" s="113"/>
      <c r="G88" s="145"/>
      <c r="H88" s="141"/>
      <c r="I88" s="142">
        <f t="shared" si="0"/>
        <v>0</v>
      </c>
      <c r="J88" s="112"/>
      <c r="K88" s="99"/>
      <c r="L88" s="97"/>
    </row>
    <row r="89" spans="2:12" ht="25.5">
      <c r="B89" s="140"/>
      <c r="C89" s="133" t="s">
        <v>8</v>
      </c>
      <c r="D89" s="143">
        <f>'Angaben zum Projekt'!D43</f>
        <v>0</v>
      </c>
      <c r="E89" s="144">
        <f>IF($D$85="Summe wird automatisch berechnet",0,D89/$D$85)</f>
        <v>0</v>
      </c>
      <c r="F89" s="113"/>
      <c r="G89" s="145"/>
      <c r="H89" s="141"/>
      <c r="I89" s="142">
        <f t="shared" si="0"/>
        <v>0</v>
      </c>
      <c r="J89" s="146" t="s">
        <v>100</v>
      </c>
      <c r="K89" s="114"/>
      <c r="L89" s="97"/>
    </row>
    <row r="90" spans="2:12">
      <c r="B90" s="140"/>
      <c r="C90" s="133" t="s">
        <v>9</v>
      </c>
      <c r="D90" s="143">
        <f>'Angaben zum Projekt'!D44</f>
        <v>0</v>
      </c>
      <c r="E90" s="144">
        <f>IF($D$85="Summe wird automatisch berechnet",0,D90/$D$85)</f>
        <v>0</v>
      </c>
      <c r="F90" s="113"/>
      <c r="G90" s="145"/>
      <c r="H90" s="141"/>
      <c r="I90" s="142">
        <f t="shared" si="0"/>
        <v>0</v>
      </c>
      <c r="J90" s="112"/>
      <c r="K90" s="99"/>
      <c r="L90" s="97"/>
    </row>
    <row r="91" spans="2:12" ht="31.5" customHeight="1">
      <c r="B91" s="140"/>
      <c r="C91" s="136" t="s">
        <v>2</v>
      </c>
      <c r="D91" s="132" t="s">
        <v>87</v>
      </c>
      <c r="E91" s="132" t="s">
        <v>69</v>
      </c>
      <c r="F91" s="132" t="s">
        <v>101</v>
      </c>
      <c r="G91" s="96"/>
      <c r="H91" s="132" t="s">
        <v>88</v>
      </c>
      <c r="I91" s="132" t="s">
        <v>89</v>
      </c>
      <c r="J91" s="214" t="s">
        <v>96</v>
      </c>
      <c r="K91" s="214" t="s">
        <v>90</v>
      </c>
      <c r="L91" s="97"/>
    </row>
    <row r="92" spans="2:12">
      <c r="B92" s="140"/>
      <c r="C92" s="133" t="str">
        <f>Indikatoren!C5</f>
        <v/>
      </c>
      <c r="D92" s="113" t="str">
        <f>IF(Indikatoren!D5=0,"",Indikatoren!D5)</f>
        <v/>
      </c>
      <c r="E92" s="113" t="str">
        <f>IF(Indikatoren!E5=0,"",Indikatoren!E5)</f>
        <v/>
      </c>
      <c r="F92" s="113"/>
      <c r="G92" s="98"/>
      <c r="H92" s="147"/>
      <c r="I92" s="142" t="e">
        <f t="shared" ref="I92:I118" si="1">IF(D92=0,0,(H92-D92)/D92)</f>
        <v>#VALUE!</v>
      </c>
      <c r="J92" s="224" t="s">
        <v>102</v>
      </c>
      <c r="K92" s="227"/>
      <c r="L92" s="97"/>
    </row>
    <row r="93" spans="2:12">
      <c r="B93" s="140"/>
      <c r="C93" s="133" t="str">
        <f>Indikatoren!C6</f>
        <v/>
      </c>
      <c r="D93" s="113" t="str">
        <f>IF(Indikatoren!D6=0,"",Indikatoren!D6)</f>
        <v/>
      </c>
      <c r="E93" s="113" t="str">
        <f>IF(Indikatoren!E6=0,"",Indikatoren!E6)</f>
        <v/>
      </c>
      <c r="F93" s="113"/>
      <c r="G93" s="98"/>
      <c r="H93" s="147"/>
      <c r="I93" s="142" t="e">
        <f t="shared" si="1"/>
        <v>#VALUE!</v>
      </c>
      <c r="J93" s="225"/>
      <c r="K93" s="228"/>
      <c r="L93" s="97"/>
    </row>
    <row r="94" spans="2:12">
      <c r="B94" s="140"/>
      <c r="C94" s="133" t="str">
        <f>Indikatoren!C7</f>
        <v/>
      </c>
      <c r="D94" s="113" t="str">
        <f>IF(Indikatoren!D7=0,"",Indikatoren!D7)</f>
        <v/>
      </c>
      <c r="E94" s="113" t="str">
        <f>IF(Indikatoren!E7=0,"",Indikatoren!E7)</f>
        <v/>
      </c>
      <c r="F94" s="113"/>
      <c r="G94" s="98"/>
      <c r="H94" s="147"/>
      <c r="I94" s="142" t="e">
        <f t="shared" si="1"/>
        <v>#VALUE!</v>
      </c>
      <c r="J94" s="225"/>
      <c r="K94" s="228"/>
      <c r="L94" s="97"/>
    </row>
    <row r="95" spans="2:12">
      <c r="B95" s="140"/>
      <c r="C95" s="133" t="str">
        <f>Indikatoren!C8</f>
        <v/>
      </c>
      <c r="D95" s="113" t="str">
        <f>IF(Indikatoren!D8=0,"",Indikatoren!D8)</f>
        <v/>
      </c>
      <c r="E95" s="113" t="str">
        <f>IF(Indikatoren!E8=0,"",Indikatoren!E8)</f>
        <v/>
      </c>
      <c r="F95" s="113"/>
      <c r="G95" s="98"/>
      <c r="H95" s="147"/>
      <c r="I95" s="142" t="e">
        <f t="shared" si="1"/>
        <v>#VALUE!</v>
      </c>
      <c r="J95" s="225"/>
      <c r="K95" s="228"/>
      <c r="L95" s="97"/>
    </row>
    <row r="96" spans="2:12">
      <c r="B96" s="140"/>
      <c r="C96" s="133" t="str">
        <f>Indikatoren!C9</f>
        <v/>
      </c>
      <c r="D96" s="113" t="str">
        <f>IF(Indikatoren!D9=0,"",Indikatoren!D9)</f>
        <v/>
      </c>
      <c r="E96" s="113" t="str">
        <f>IF(Indikatoren!E9=0,"",Indikatoren!E9)</f>
        <v/>
      </c>
      <c r="F96" s="113"/>
      <c r="G96" s="98"/>
      <c r="H96" s="147"/>
      <c r="I96" s="142" t="e">
        <f t="shared" si="1"/>
        <v>#VALUE!</v>
      </c>
      <c r="J96" s="225"/>
      <c r="K96" s="228"/>
      <c r="L96" s="97"/>
    </row>
    <row r="97" spans="2:12">
      <c r="B97" s="140"/>
      <c r="C97" s="133" t="str">
        <f>Indikatoren!C10</f>
        <v/>
      </c>
      <c r="D97" s="113" t="str">
        <f>IF(Indikatoren!D10=0,"",Indikatoren!D10)</f>
        <v/>
      </c>
      <c r="E97" s="113" t="str">
        <f>IF(Indikatoren!E10=0,"",Indikatoren!E10)</f>
        <v/>
      </c>
      <c r="F97" s="113"/>
      <c r="G97" s="98"/>
      <c r="H97" s="147"/>
      <c r="I97" s="142" t="e">
        <f t="shared" si="1"/>
        <v>#VALUE!</v>
      </c>
      <c r="J97" s="225"/>
      <c r="K97" s="228"/>
      <c r="L97" s="97"/>
    </row>
    <row r="98" spans="2:12">
      <c r="B98" s="140"/>
      <c r="C98" s="133" t="str">
        <f>Indikatoren!C11</f>
        <v/>
      </c>
      <c r="D98" s="113" t="str">
        <f>IF(Indikatoren!D11=0,"",Indikatoren!D11)</f>
        <v/>
      </c>
      <c r="E98" s="113" t="str">
        <f>IF(Indikatoren!E11=0,"",Indikatoren!E11)</f>
        <v/>
      </c>
      <c r="F98" s="113"/>
      <c r="G98" s="98"/>
      <c r="H98" s="147"/>
      <c r="I98" s="142" t="e">
        <f t="shared" si="1"/>
        <v>#VALUE!</v>
      </c>
      <c r="J98" s="225"/>
      <c r="K98" s="228"/>
      <c r="L98" s="97"/>
    </row>
    <row r="99" spans="2:12">
      <c r="B99" s="140"/>
      <c r="C99" s="133" t="str">
        <f>Indikatoren!C12</f>
        <v/>
      </c>
      <c r="D99" s="113" t="str">
        <f>IF(Indikatoren!D12=0,"",Indikatoren!D12)</f>
        <v/>
      </c>
      <c r="E99" s="113" t="str">
        <f>IF(Indikatoren!E12=0,"",Indikatoren!E12)</f>
        <v/>
      </c>
      <c r="F99" s="113"/>
      <c r="G99" s="98"/>
      <c r="H99" s="147"/>
      <c r="I99" s="142" t="e">
        <f t="shared" si="1"/>
        <v>#VALUE!</v>
      </c>
      <c r="J99" s="225"/>
      <c r="K99" s="228"/>
      <c r="L99" s="97"/>
    </row>
    <row r="100" spans="2:12">
      <c r="B100" s="140"/>
      <c r="C100" s="133" t="str">
        <f>Indikatoren!C13</f>
        <v/>
      </c>
      <c r="D100" s="113" t="str">
        <f>IF(Indikatoren!D13=0,"",Indikatoren!D13)</f>
        <v/>
      </c>
      <c r="E100" s="113" t="str">
        <f>IF(Indikatoren!E13=0,"",Indikatoren!E13)</f>
        <v/>
      </c>
      <c r="F100" s="113"/>
      <c r="G100" s="98"/>
      <c r="H100" s="147"/>
      <c r="I100" s="142" t="e">
        <f t="shared" si="1"/>
        <v>#VALUE!</v>
      </c>
      <c r="J100" s="225"/>
      <c r="K100" s="228"/>
      <c r="L100" s="97"/>
    </row>
    <row r="101" spans="2:12">
      <c r="B101" s="140"/>
      <c r="C101" s="133" t="str">
        <f>Indikatoren!C14</f>
        <v/>
      </c>
      <c r="D101" s="113" t="str">
        <f>IF(Indikatoren!D14=0,"",Indikatoren!D14)</f>
        <v/>
      </c>
      <c r="E101" s="113" t="str">
        <f>IF(Indikatoren!E14=0,"",Indikatoren!E14)</f>
        <v/>
      </c>
      <c r="F101" s="113"/>
      <c r="G101" s="98"/>
      <c r="H101" s="147"/>
      <c r="I101" s="142" t="e">
        <f t="shared" si="1"/>
        <v>#VALUE!</v>
      </c>
      <c r="J101" s="225"/>
      <c r="K101" s="228"/>
      <c r="L101" s="97"/>
    </row>
    <row r="102" spans="2:12">
      <c r="B102" s="140"/>
      <c r="C102" s="133" t="str">
        <f>Indikatoren!C15</f>
        <v/>
      </c>
      <c r="D102" s="113" t="str">
        <f>IF(Indikatoren!D15=0,"",Indikatoren!D15)</f>
        <v/>
      </c>
      <c r="E102" s="113" t="str">
        <f>IF(Indikatoren!E15=0,"",Indikatoren!E15)</f>
        <v/>
      </c>
      <c r="F102" s="113"/>
      <c r="G102" s="98"/>
      <c r="H102" s="147"/>
      <c r="I102" s="142" t="e">
        <f t="shared" si="1"/>
        <v>#VALUE!</v>
      </c>
      <c r="J102" s="225"/>
      <c r="K102" s="228"/>
      <c r="L102" s="97"/>
    </row>
    <row r="103" spans="2:12">
      <c r="B103" s="140"/>
      <c r="C103" s="133" t="str">
        <f>Indikatoren!C16</f>
        <v/>
      </c>
      <c r="D103" s="113" t="str">
        <f>IF(Indikatoren!D16=0,"",Indikatoren!D16)</f>
        <v/>
      </c>
      <c r="E103" s="113" t="str">
        <f>IF(Indikatoren!E16=0,"",Indikatoren!E16)</f>
        <v/>
      </c>
      <c r="F103" s="113"/>
      <c r="G103" s="98"/>
      <c r="H103" s="147"/>
      <c r="I103" s="142" t="e">
        <f t="shared" si="1"/>
        <v>#VALUE!</v>
      </c>
      <c r="J103" s="225"/>
      <c r="K103" s="228"/>
      <c r="L103" s="97"/>
    </row>
    <row r="104" spans="2:12">
      <c r="B104" s="140"/>
      <c r="C104" s="133" t="str">
        <f>Indikatoren!C17</f>
        <v/>
      </c>
      <c r="D104" s="113" t="str">
        <f>IF(Indikatoren!D17=0,"",Indikatoren!D17)</f>
        <v/>
      </c>
      <c r="E104" s="113" t="str">
        <f>IF(Indikatoren!E17=0,"",Indikatoren!E17)</f>
        <v/>
      </c>
      <c r="F104" s="113"/>
      <c r="G104" s="98"/>
      <c r="H104" s="147"/>
      <c r="I104" s="142" t="e">
        <f t="shared" si="1"/>
        <v>#VALUE!</v>
      </c>
      <c r="J104" s="225"/>
      <c r="K104" s="228"/>
      <c r="L104" s="97"/>
    </row>
    <row r="105" spans="2:12">
      <c r="B105" s="140"/>
      <c r="C105" s="133" t="str">
        <f>Indikatoren!C18</f>
        <v/>
      </c>
      <c r="D105" s="113" t="str">
        <f>IF(Indikatoren!D18=0,"",Indikatoren!D18)</f>
        <v/>
      </c>
      <c r="E105" s="113" t="str">
        <f>IF(Indikatoren!E18=0,"",Indikatoren!E18)</f>
        <v/>
      </c>
      <c r="F105" s="113"/>
      <c r="G105" s="98"/>
      <c r="H105" s="147"/>
      <c r="I105" s="142" t="e">
        <f t="shared" si="1"/>
        <v>#VALUE!</v>
      </c>
      <c r="J105" s="225"/>
      <c r="K105" s="228"/>
      <c r="L105" s="97"/>
    </row>
    <row r="106" spans="2:12">
      <c r="B106" s="140"/>
      <c r="C106" s="133" t="str">
        <f>Indikatoren!C19</f>
        <v/>
      </c>
      <c r="D106" s="113" t="str">
        <f>IF(Indikatoren!D19=0,"",Indikatoren!D19)</f>
        <v/>
      </c>
      <c r="E106" s="113" t="str">
        <f>IF(Indikatoren!E19=0,"",Indikatoren!E19)</f>
        <v/>
      </c>
      <c r="F106" s="113"/>
      <c r="G106" s="98"/>
      <c r="H106" s="147"/>
      <c r="I106" s="142" t="e">
        <f t="shared" si="1"/>
        <v>#VALUE!</v>
      </c>
      <c r="J106" s="225"/>
      <c r="K106" s="228"/>
      <c r="L106" s="97"/>
    </row>
    <row r="107" spans="2:12">
      <c r="B107" s="140"/>
      <c r="C107" s="133" t="str">
        <f>Indikatoren!C20</f>
        <v/>
      </c>
      <c r="D107" s="113" t="str">
        <f>IF(Indikatoren!D20=0,"",Indikatoren!D20)</f>
        <v/>
      </c>
      <c r="E107" s="113" t="str">
        <f>IF(Indikatoren!E20=0,"",Indikatoren!E20)</f>
        <v/>
      </c>
      <c r="F107" s="113"/>
      <c r="G107" s="98"/>
      <c r="H107" s="147"/>
      <c r="I107" s="142" t="e">
        <f t="shared" si="1"/>
        <v>#VALUE!</v>
      </c>
      <c r="J107" s="225"/>
      <c r="K107" s="228"/>
      <c r="L107" s="97"/>
    </row>
    <row r="108" spans="2:12">
      <c r="B108" s="140"/>
      <c r="C108" s="133" t="str">
        <f>Indikatoren!C21</f>
        <v/>
      </c>
      <c r="D108" s="113" t="str">
        <f>IF(Indikatoren!D21=0,"",Indikatoren!D21)</f>
        <v/>
      </c>
      <c r="E108" s="113" t="str">
        <f>IF(Indikatoren!E21=0,"",Indikatoren!E21)</f>
        <v/>
      </c>
      <c r="F108" s="113"/>
      <c r="G108" s="98"/>
      <c r="H108" s="147"/>
      <c r="I108" s="142" t="e">
        <f t="shared" si="1"/>
        <v>#VALUE!</v>
      </c>
      <c r="J108" s="225"/>
      <c r="K108" s="228"/>
      <c r="L108" s="97"/>
    </row>
    <row r="109" spans="2:12">
      <c r="B109" s="140"/>
      <c r="C109" s="133" t="str">
        <f>Indikatoren!C22</f>
        <v/>
      </c>
      <c r="D109" s="113" t="str">
        <f>IF(Indikatoren!D22=0,"",Indikatoren!D22)</f>
        <v/>
      </c>
      <c r="E109" s="113" t="str">
        <f>IF(Indikatoren!E22=0,"",Indikatoren!E22)</f>
        <v/>
      </c>
      <c r="F109" s="113"/>
      <c r="G109" s="98"/>
      <c r="H109" s="147"/>
      <c r="I109" s="142" t="e">
        <f t="shared" si="1"/>
        <v>#VALUE!</v>
      </c>
      <c r="J109" s="225"/>
      <c r="K109" s="228"/>
      <c r="L109" s="97"/>
    </row>
    <row r="110" spans="2:12">
      <c r="B110" s="140"/>
      <c r="C110" s="133" t="str">
        <f>Indikatoren!C23</f>
        <v/>
      </c>
      <c r="D110" s="113" t="str">
        <f>IF(Indikatoren!D23=0,"",Indikatoren!D23)</f>
        <v/>
      </c>
      <c r="E110" s="113" t="str">
        <f>IF(Indikatoren!E23=0,"",Indikatoren!E23)</f>
        <v/>
      </c>
      <c r="F110" s="113"/>
      <c r="G110" s="98"/>
      <c r="H110" s="147"/>
      <c r="I110" s="142" t="e">
        <f t="shared" si="1"/>
        <v>#VALUE!</v>
      </c>
      <c r="J110" s="225"/>
      <c r="K110" s="228"/>
      <c r="L110" s="97"/>
    </row>
    <row r="111" spans="2:12">
      <c r="B111" s="140"/>
      <c r="C111" s="133" t="e">
        <f>Indikatoren!#REF!</f>
        <v>#REF!</v>
      </c>
      <c r="D111" s="113" t="e">
        <f>IF(Indikatoren!#REF!=0,"",Indikatoren!#REF!)</f>
        <v>#REF!</v>
      </c>
      <c r="E111" s="113" t="e">
        <f>IF(Indikatoren!#REF!=0,"",Indikatoren!#REF!)</f>
        <v>#REF!</v>
      </c>
      <c r="F111" s="113"/>
      <c r="G111" s="98"/>
      <c r="H111" s="147"/>
      <c r="I111" s="142" t="e">
        <f t="shared" si="1"/>
        <v>#REF!</v>
      </c>
      <c r="J111" s="225"/>
      <c r="K111" s="228"/>
      <c r="L111" s="97"/>
    </row>
    <row r="112" spans="2:12">
      <c r="B112" s="140"/>
      <c r="C112" s="133" t="str">
        <f>Indikatoren!C27</f>
        <v/>
      </c>
      <c r="D112" s="113" t="str">
        <f>IF(Indikatoren!D27=0,"",Indikatoren!D27)</f>
        <v/>
      </c>
      <c r="E112" s="113" t="str">
        <f>IF(Indikatoren!E27=0,"",Indikatoren!E27)</f>
        <v/>
      </c>
      <c r="F112" s="113"/>
      <c r="G112" s="98"/>
      <c r="H112" s="147"/>
      <c r="I112" s="142" t="e">
        <f t="shared" si="1"/>
        <v>#VALUE!</v>
      </c>
      <c r="J112" s="225"/>
      <c r="K112" s="228"/>
      <c r="L112" s="97"/>
    </row>
    <row r="113" spans="2:12">
      <c r="B113" s="140"/>
      <c r="C113" s="133" t="e">
        <f>Indikatoren!#REF!</f>
        <v>#REF!</v>
      </c>
      <c r="D113" s="113" t="e">
        <f>IF(Indikatoren!#REF!=0,"",Indikatoren!#REF!)</f>
        <v>#REF!</v>
      </c>
      <c r="E113" s="113" t="e">
        <f>IF(Indikatoren!#REF!=0,"",Indikatoren!#REF!)</f>
        <v>#REF!</v>
      </c>
      <c r="F113" s="113"/>
      <c r="G113" s="98"/>
      <c r="H113" s="147"/>
      <c r="I113" s="142" t="e">
        <f t="shared" si="1"/>
        <v>#REF!</v>
      </c>
      <c r="J113" s="225"/>
      <c r="K113" s="228"/>
      <c r="L113" s="97"/>
    </row>
    <row r="114" spans="2:12">
      <c r="B114" s="140"/>
      <c r="C114" s="133" t="e">
        <f>Indikatoren!#REF!</f>
        <v>#REF!</v>
      </c>
      <c r="D114" s="113" t="e">
        <f>IF(Indikatoren!#REF!=0,"",Indikatoren!#REF!)</f>
        <v>#REF!</v>
      </c>
      <c r="E114" s="113" t="e">
        <f>IF(Indikatoren!#REF!=0,"",Indikatoren!#REF!)</f>
        <v>#REF!</v>
      </c>
      <c r="F114" s="113"/>
      <c r="G114" s="98"/>
      <c r="H114" s="147"/>
      <c r="I114" s="142" t="e">
        <f t="shared" si="1"/>
        <v>#REF!</v>
      </c>
      <c r="J114" s="225"/>
      <c r="K114" s="228"/>
      <c r="L114" s="97"/>
    </row>
    <row r="115" spans="2:12">
      <c r="B115" s="140"/>
      <c r="C115" s="133" t="str">
        <f>Indikatoren!C28</f>
        <v/>
      </c>
      <c r="D115" s="113" t="str">
        <f>IF(Indikatoren!D28=0,"",Indikatoren!D28)</f>
        <v/>
      </c>
      <c r="E115" s="113" t="str">
        <f>IF(Indikatoren!E28=0,"",Indikatoren!E28)</f>
        <v/>
      </c>
      <c r="F115" s="113"/>
      <c r="G115" s="98"/>
      <c r="H115" s="147"/>
      <c r="I115" s="142" t="e">
        <f t="shared" si="1"/>
        <v>#VALUE!</v>
      </c>
      <c r="J115" s="225"/>
      <c r="K115" s="228"/>
      <c r="L115" s="97"/>
    </row>
    <row r="116" spans="2:12">
      <c r="B116" s="140"/>
      <c r="C116" s="133" t="str">
        <f>Indikatoren!C29</f>
        <v/>
      </c>
      <c r="D116" s="113" t="str">
        <f>IF(Indikatoren!D29=0,"",Indikatoren!D29)</f>
        <v/>
      </c>
      <c r="E116" s="113" t="str">
        <f>IF(Indikatoren!E29=0,"",Indikatoren!E29)</f>
        <v/>
      </c>
      <c r="F116" s="113"/>
      <c r="G116" s="98"/>
      <c r="H116" s="147"/>
      <c r="I116" s="142" t="e">
        <f t="shared" si="1"/>
        <v>#VALUE!</v>
      </c>
      <c r="J116" s="225"/>
      <c r="K116" s="228"/>
      <c r="L116" s="97"/>
    </row>
    <row r="117" spans="2:12">
      <c r="B117" s="140"/>
      <c r="C117" s="133" t="str">
        <f>Indikatoren!C30</f>
        <v/>
      </c>
      <c r="D117" s="113" t="str">
        <f>IF(Indikatoren!D30=0,"",Indikatoren!D30)</f>
        <v/>
      </c>
      <c r="E117" s="113" t="str">
        <f>IF(Indikatoren!E30=0,"",Indikatoren!E30)</f>
        <v/>
      </c>
      <c r="F117" s="113"/>
      <c r="G117" s="98"/>
      <c r="H117" s="147"/>
      <c r="I117" s="142" t="e">
        <f t="shared" si="1"/>
        <v>#VALUE!</v>
      </c>
      <c r="J117" s="225"/>
      <c r="K117" s="228"/>
      <c r="L117" s="97"/>
    </row>
    <row r="118" spans="2:12">
      <c r="B118" s="140"/>
      <c r="C118" s="133">
        <f>Indikatoren!C38</f>
        <v>0</v>
      </c>
      <c r="D118" s="113" t="str">
        <f>IF(Indikatoren!D38=0,"",Indikatoren!D38)</f>
        <v/>
      </c>
      <c r="E118" s="113" t="str">
        <f>IF(Indikatoren!E38=0,"",Indikatoren!E38)</f>
        <v/>
      </c>
      <c r="F118" s="113"/>
      <c r="G118" s="98"/>
      <c r="H118" s="147"/>
      <c r="I118" s="142" t="e">
        <f t="shared" si="1"/>
        <v>#VALUE!</v>
      </c>
      <c r="J118" s="226"/>
      <c r="K118" s="229"/>
      <c r="L118" s="97"/>
    </row>
    <row r="119" spans="2:12" ht="18.75" customHeight="1">
      <c r="B119" s="148"/>
      <c r="C119" s="149"/>
      <c r="D119" s="149"/>
      <c r="E119" s="149"/>
      <c r="F119" s="149"/>
      <c r="G119" s="149"/>
      <c r="H119" s="149"/>
      <c r="I119" s="149"/>
      <c r="J119" s="149"/>
      <c r="K119" s="150"/>
      <c r="L119" s="151"/>
    </row>
  </sheetData>
  <sheetProtection selectLockedCells="1" selectUnlockedCells="1"/>
  <mergeCells count="113">
    <mergeCell ref="O5:P5"/>
    <mergeCell ref="D14:F14"/>
    <mergeCell ref="H14:I14"/>
    <mergeCell ref="D15:F15"/>
    <mergeCell ref="H15:I15"/>
    <mergeCell ref="D16:F16"/>
    <mergeCell ref="H16:I16"/>
    <mergeCell ref="D11:F11"/>
    <mergeCell ref="D13:F13"/>
    <mergeCell ref="D6:F6"/>
    <mergeCell ref="J5:K5"/>
    <mergeCell ref="H6:I6"/>
    <mergeCell ref="H5:I5"/>
    <mergeCell ref="H7:I7"/>
    <mergeCell ref="H8:I8"/>
    <mergeCell ref="H9:I9"/>
    <mergeCell ref="H10:I10"/>
    <mergeCell ref="D10:F10"/>
    <mergeCell ref="H11:I11"/>
    <mergeCell ref="H12:I12"/>
    <mergeCell ref="H13:I13"/>
    <mergeCell ref="D45:F45"/>
    <mergeCell ref="D46:F46"/>
    <mergeCell ref="C30:F30"/>
    <mergeCell ref="C31:F32"/>
    <mergeCell ref="H58:I58"/>
    <mergeCell ref="H52:K52"/>
    <mergeCell ref="H67:K67"/>
    <mergeCell ref="J68:K68"/>
    <mergeCell ref="C35:F35"/>
    <mergeCell ref="H3:K3"/>
    <mergeCell ref="H73:I73"/>
    <mergeCell ref="D38:F38"/>
    <mergeCell ref="D39:F39"/>
    <mergeCell ref="D26:F26"/>
    <mergeCell ref="D44:F44"/>
    <mergeCell ref="D18:F18"/>
    <mergeCell ref="D19:F19"/>
    <mergeCell ref="D20:F20"/>
    <mergeCell ref="C34:F34"/>
    <mergeCell ref="D23:F23"/>
    <mergeCell ref="C25:F25"/>
    <mergeCell ref="C21:F21"/>
    <mergeCell ref="D22:F22"/>
    <mergeCell ref="D7:F7"/>
    <mergeCell ref="C41:F41"/>
    <mergeCell ref="D36:F36"/>
    <mergeCell ref="D17:F17"/>
    <mergeCell ref="D12:F12"/>
    <mergeCell ref="D9:F9"/>
    <mergeCell ref="C5:F5"/>
    <mergeCell ref="D8:F8"/>
    <mergeCell ref="D37:F37"/>
    <mergeCell ref="D40:F40"/>
    <mergeCell ref="J92:J118"/>
    <mergeCell ref="K92:K118"/>
    <mergeCell ref="K31:K32"/>
    <mergeCell ref="H34:K34"/>
    <mergeCell ref="H31:I32"/>
    <mergeCell ref="J31:J32"/>
    <mergeCell ref="J35:K35"/>
    <mergeCell ref="H36:I36"/>
    <mergeCell ref="H38:I38"/>
    <mergeCell ref="H39:I39"/>
    <mergeCell ref="J41:K41"/>
    <mergeCell ref="J84:K84"/>
    <mergeCell ref="J53:K53"/>
    <mergeCell ref="H71:I71"/>
    <mergeCell ref="H72:I72"/>
    <mergeCell ref="H68:I68"/>
    <mergeCell ref="J91:K91"/>
    <mergeCell ref="D24:F24"/>
    <mergeCell ref="C78:F78"/>
    <mergeCell ref="C76:F76"/>
    <mergeCell ref="C75:F75"/>
    <mergeCell ref="D27:F27"/>
    <mergeCell ref="D28:F28"/>
    <mergeCell ref="D42:F42"/>
    <mergeCell ref="D43:F43"/>
    <mergeCell ref="H41:I41"/>
    <mergeCell ref="H25:I25"/>
    <mergeCell ref="H50:I50"/>
    <mergeCell ref="H57:I57"/>
    <mergeCell ref="H70:I70"/>
    <mergeCell ref="H43:I43"/>
    <mergeCell ref="H42:I42"/>
    <mergeCell ref="H46:I46"/>
    <mergeCell ref="H47:I47"/>
    <mergeCell ref="H44:I44"/>
    <mergeCell ref="H45:I45"/>
    <mergeCell ref="H53:I53"/>
    <mergeCell ref="H54:I54"/>
    <mergeCell ref="H55:I55"/>
    <mergeCell ref="H56:I56"/>
    <mergeCell ref="H69:I69"/>
    <mergeCell ref="H17:I17"/>
    <mergeCell ref="H18:I18"/>
    <mergeCell ref="H19:I19"/>
    <mergeCell ref="H20:I20"/>
    <mergeCell ref="H21:I21"/>
    <mergeCell ref="J21:K21"/>
    <mergeCell ref="H22:I22"/>
    <mergeCell ref="H23:I23"/>
    <mergeCell ref="H24:I24"/>
    <mergeCell ref="J25:K25"/>
    <mergeCell ref="H26:I26"/>
    <mergeCell ref="J30:K30"/>
    <mergeCell ref="H37:I37"/>
    <mergeCell ref="H40:I40"/>
    <mergeCell ref="H27:I27"/>
    <mergeCell ref="H28:I28"/>
    <mergeCell ref="H30:I30"/>
    <mergeCell ref="H35:I35"/>
  </mergeCells>
  <conditionalFormatting sqref="C92:C118">
    <cfRule type="expression" dxfId="1" priority="2" stopIfTrue="1">
      <formula>LEFT(C92,5)="davon"</formula>
    </cfRule>
  </conditionalFormatting>
  <conditionalFormatting sqref="C92:C118">
    <cfRule type="expression" dxfId="0" priority="1" stopIfTrue="1">
      <formula>LEFT(C92,7)="Bereich"</formula>
    </cfRule>
  </conditionalFormatting>
  <dataValidations count="1">
    <dataValidation type="textLength" operator="lessThan" allowBlank="1" showInputMessage="1" showErrorMessage="1" promptTitle="Kurzbeschreibung des Projekts" prompt="Bitte die maximale Textlänge von 900 Zeichen beachten!_x000a__x000a_Achtung! Wenn Sie bei der Fehlermeldung &quot;Abbrechen&quot; drücken, wird der gesamte eingegebene Text gekürzt." sqref="C31:F32">
      <formula1>901</formula1>
    </dataValidation>
  </dataValidations>
  <pageMargins left="0.7" right="0.7" top="0.78740157499999996" bottom="0.78740157499999996" header="0.3" footer="0.3"/>
  <pageSetup paperSize="9" scale="60" fitToHeight="0" orientation="portrait" horizontalDpi="0" verticalDpi="0"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tabColor theme="3" tint="0.79998168889431442"/>
  </sheetPr>
  <dimension ref="B2:H60"/>
  <sheetViews>
    <sheetView showGridLines="0" zoomScaleNormal="100" workbookViewId="0">
      <selection activeCell="D5" sqref="D5:E5"/>
    </sheetView>
  </sheetViews>
  <sheetFormatPr baseColWidth="10" defaultColWidth="11.42578125" defaultRowHeight="18.75" customHeight="1"/>
  <cols>
    <col min="1" max="2" width="3.85546875" style="16" customWidth="1"/>
    <col min="3" max="3" width="50.85546875" style="16" customWidth="1"/>
    <col min="4" max="4" width="34.85546875" style="16" customWidth="1"/>
    <col min="5" max="5" width="16.85546875" style="16" customWidth="1"/>
    <col min="6" max="6" width="3.85546875" style="16" customWidth="1"/>
    <col min="7" max="7" width="11.42578125" style="16"/>
    <col min="8" max="8" width="14.42578125" style="16" bestFit="1" customWidth="1"/>
    <col min="9" max="16384" width="11.42578125" style="16"/>
  </cols>
  <sheetData>
    <row r="2" spans="2:6" ht="18.75" customHeight="1">
      <c r="B2" s="17"/>
      <c r="C2" s="31"/>
      <c r="D2" s="31"/>
      <c r="E2" s="31"/>
      <c r="F2" s="33"/>
    </row>
    <row r="3" spans="2:6" ht="18.75" customHeight="1">
      <c r="B3" s="21"/>
      <c r="C3" s="203" t="s">
        <v>18</v>
      </c>
      <c r="D3" s="203"/>
      <c r="E3" s="203"/>
      <c r="F3" s="44"/>
    </row>
    <row r="4" spans="2:6" ht="18.75" customHeight="1">
      <c r="B4" s="21"/>
      <c r="C4" s="197" t="s">
        <v>41</v>
      </c>
      <c r="D4" s="198"/>
      <c r="E4" s="199"/>
      <c r="F4" s="44"/>
    </row>
    <row r="5" spans="2:6" ht="13.5" customHeight="1">
      <c r="B5" s="21"/>
      <c r="C5" s="42" t="s">
        <v>3</v>
      </c>
      <c r="D5" s="206"/>
      <c r="E5" s="206"/>
      <c r="F5" s="44"/>
    </row>
    <row r="6" spans="2:6" ht="17.100000000000001" customHeight="1">
      <c r="B6" s="21"/>
      <c r="C6" s="42" t="s">
        <v>12</v>
      </c>
      <c r="D6" s="201"/>
      <c r="E6" s="201"/>
      <c r="F6" s="44"/>
    </row>
    <row r="7" spans="2:6" ht="18.75" customHeight="1">
      <c r="B7" s="21"/>
      <c r="C7" s="42" t="s">
        <v>13</v>
      </c>
      <c r="D7" s="201"/>
      <c r="E7" s="201"/>
      <c r="F7" s="44"/>
    </row>
    <row r="8" spans="2:6" ht="18.75" customHeight="1">
      <c r="B8" s="21"/>
      <c r="C8" s="42" t="s">
        <v>6</v>
      </c>
      <c r="D8" s="205"/>
      <c r="E8" s="205"/>
      <c r="F8" s="44"/>
    </row>
    <row r="9" spans="2:6" ht="18.75" customHeight="1">
      <c r="B9" s="21"/>
      <c r="C9" s="42" t="s">
        <v>7</v>
      </c>
      <c r="D9" s="205"/>
      <c r="E9" s="205"/>
      <c r="F9" s="44"/>
    </row>
    <row r="10" spans="2:6" ht="18.75" customHeight="1">
      <c r="B10" s="21"/>
      <c r="C10" s="42" t="s">
        <v>56</v>
      </c>
      <c r="D10" s="179" t="str">
        <f>IF(OR(D8="",D9=""),"befüllt sich automatisch",ROUND((D9-D8)/31,0))</f>
        <v>befüllt sich automatisch</v>
      </c>
      <c r="E10" s="179"/>
      <c r="F10" s="44"/>
    </row>
    <row r="11" spans="2:6" ht="247.5" customHeight="1">
      <c r="B11" s="21"/>
      <c r="C11" s="204" t="s">
        <v>4</v>
      </c>
      <c r="D11" s="201"/>
      <c r="E11" s="201"/>
      <c r="F11" s="44"/>
    </row>
    <row r="12" spans="2:6" ht="12.75">
      <c r="B12" s="21"/>
      <c r="C12" s="204"/>
      <c r="D12" s="201"/>
      <c r="E12" s="201"/>
      <c r="F12" s="44"/>
    </row>
    <row r="13" spans="2:6" ht="32.25" customHeight="1">
      <c r="B13" s="21"/>
      <c r="C13" s="190" t="s">
        <v>236</v>
      </c>
      <c r="D13" s="191"/>
      <c r="E13" s="192"/>
      <c r="F13" s="44"/>
    </row>
    <row r="14" spans="2:6" ht="27" customHeight="1">
      <c r="B14" s="21"/>
      <c r="C14" s="193" t="s">
        <v>237</v>
      </c>
      <c r="D14" s="194"/>
      <c r="E14" s="195"/>
      <c r="F14" s="44"/>
    </row>
    <row r="15" spans="2:6" ht="12.75">
      <c r="B15" s="21"/>
      <c r="C15" s="64" t="s">
        <v>46</v>
      </c>
      <c r="D15" s="196"/>
      <c r="E15" s="196"/>
      <c r="F15" s="44"/>
    </row>
    <row r="16" spans="2:6" ht="12.75">
      <c r="B16" s="21"/>
      <c r="C16" s="64" t="s">
        <v>47</v>
      </c>
      <c r="D16" s="196"/>
      <c r="E16" s="196"/>
      <c r="F16" s="44"/>
    </row>
    <row r="17" spans="2:6" ht="12.75">
      <c r="B17" s="21"/>
      <c r="C17" s="64" t="s">
        <v>45</v>
      </c>
      <c r="D17" s="196"/>
      <c r="E17" s="196"/>
      <c r="F17" s="44"/>
    </row>
    <row r="18" spans="2:6" ht="12.75">
      <c r="B18" s="21"/>
      <c r="C18" s="64" t="s">
        <v>44</v>
      </c>
      <c r="D18" s="196"/>
      <c r="E18" s="196"/>
      <c r="F18" s="44"/>
    </row>
    <row r="19" spans="2:6" ht="12.75">
      <c r="B19" s="21"/>
      <c r="C19" s="64" t="s">
        <v>43</v>
      </c>
      <c r="D19" s="196"/>
      <c r="E19" s="196"/>
      <c r="F19" s="44"/>
    </row>
    <row r="20" spans="2:6" ht="12.75">
      <c r="B20" s="21"/>
      <c r="C20" s="64" t="s">
        <v>48</v>
      </c>
      <c r="D20" s="196"/>
      <c r="E20" s="196"/>
      <c r="F20" s="44"/>
    </row>
    <row r="21" spans="2:6" ht="12.75">
      <c r="B21" s="21"/>
      <c r="C21" s="64" t="s">
        <v>42</v>
      </c>
      <c r="D21" s="196"/>
      <c r="E21" s="196"/>
      <c r="F21" s="44"/>
    </row>
    <row r="22" spans="2:6" ht="12.75">
      <c r="B22" s="21"/>
      <c r="C22" s="64" t="s">
        <v>79</v>
      </c>
      <c r="D22" s="196"/>
      <c r="E22" s="196"/>
      <c r="F22" s="44"/>
    </row>
    <row r="23" spans="2:6" ht="12.75">
      <c r="B23" s="21"/>
      <c r="C23" s="64" t="s">
        <v>49</v>
      </c>
      <c r="D23" s="196"/>
      <c r="E23" s="196"/>
      <c r="F23" s="44"/>
    </row>
    <row r="24" spans="2:6" ht="12.75">
      <c r="B24" s="21"/>
      <c r="C24" s="64" t="s">
        <v>68</v>
      </c>
      <c r="D24" s="196"/>
      <c r="E24" s="196"/>
      <c r="F24" s="44"/>
    </row>
    <row r="25" spans="2:6" ht="12.75">
      <c r="B25" s="21"/>
      <c r="C25" s="65" t="s">
        <v>50</v>
      </c>
      <c r="D25" s="200" t="str">
        <f>IF(SUM(D15:E24)=0,"befüllt sich automatisch",IF(SUM(D15:E24)=100%,100%,"Achtung! Summe muss 100% sein."))</f>
        <v>befüllt sich automatisch</v>
      </c>
      <c r="E25" s="200" t="str">
        <f>IF(SUM(E15:E24)=0,"",IF(SUM(E15:E24)&lt;&gt;100%,"Achtung! Summe muss genau 100% ergeben!",SUM(E15:E24)))</f>
        <v/>
      </c>
      <c r="F25" s="44"/>
    </row>
    <row r="26" spans="2:6" ht="18.75" customHeight="1">
      <c r="B26" s="21"/>
      <c r="C26" s="197" t="s">
        <v>95</v>
      </c>
      <c r="D26" s="198"/>
      <c r="E26" s="199"/>
      <c r="F26" s="44"/>
    </row>
    <row r="27" spans="2:6" ht="18.75" customHeight="1">
      <c r="B27" s="21"/>
      <c r="C27" s="42" t="s">
        <v>14</v>
      </c>
      <c r="D27" s="201"/>
      <c r="E27" s="201"/>
      <c r="F27" s="44"/>
    </row>
    <row r="28" spans="2:6" ht="18.75" customHeight="1">
      <c r="B28" s="21"/>
      <c r="C28" s="42" t="s">
        <v>27</v>
      </c>
      <c r="D28" s="202"/>
      <c r="E28" s="202"/>
      <c r="F28" s="44"/>
    </row>
    <row r="29" spans="2:6" ht="18.75" customHeight="1">
      <c r="B29" s="21"/>
      <c r="C29" s="42" t="s">
        <v>11</v>
      </c>
      <c r="D29" s="202"/>
      <c r="E29" s="202"/>
      <c r="F29" s="44"/>
    </row>
    <row r="30" spans="2:6" ht="18.75" customHeight="1">
      <c r="B30" s="21"/>
      <c r="C30" s="197" t="s">
        <v>80</v>
      </c>
      <c r="D30" s="198"/>
      <c r="E30" s="199"/>
      <c r="F30" s="44"/>
    </row>
    <row r="31" spans="2:6" ht="18.75" customHeight="1">
      <c r="B31" s="21"/>
      <c r="C31" s="42" t="s">
        <v>19</v>
      </c>
      <c r="D31" s="201"/>
      <c r="E31" s="201"/>
      <c r="F31" s="44"/>
    </row>
    <row r="32" spans="2:6" ht="18.75" customHeight="1">
      <c r="B32" s="21"/>
      <c r="C32" s="42" t="s">
        <v>20</v>
      </c>
      <c r="D32" s="202"/>
      <c r="E32" s="202"/>
      <c r="F32" s="44"/>
    </row>
    <row r="33" spans="2:8" ht="18.75" customHeight="1">
      <c r="B33" s="21"/>
      <c r="C33" s="42" t="s">
        <v>21</v>
      </c>
      <c r="D33" s="207"/>
      <c r="E33" s="201"/>
      <c r="F33" s="44"/>
    </row>
    <row r="34" spans="2:8" ht="18.75" customHeight="1">
      <c r="B34" s="21"/>
      <c r="C34" s="197" t="s">
        <v>227</v>
      </c>
      <c r="D34" s="198"/>
      <c r="E34" s="199"/>
      <c r="F34" s="44"/>
    </row>
    <row r="35" spans="2:8" ht="18.75" customHeight="1">
      <c r="B35" s="21"/>
      <c r="C35" s="42" t="s">
        <v>19</v>
      </c>
      <c r="D35" s="201"/>
      <c r="E35" s="201"/>
      <c r="F35" s="44"/>
    </row>
    <row r="36" spans="2:8" ht="18.75" customHeight="1">
      <c r="B36" s="21"/>
      <c r="C36" s="42" t="s">
        <v>20</v>
      </c>
      <c r="D36" s="202"/>
      <c r="E36" s="202"/>
      <c r="F36" s="44"/>
    </row>
    <row r="37" spans="2:8" ht="18.75" customHeight="1">
      <c r="B37" s="21"/>
      <c r="C37" s="42" t="s">
        <v>21</v>
      </c>
      <c r="D37" s="207"/>
      <c r="E37" s="201"/>
      <c r="F37" s="44"/>
    </row>
    <row r="38" spans="2:8" ht="18.75" customHeight="1">
      <c r="B38" s="21"/>
      <c r="C38" s="48" t="s">
        <v>26</v>
      </c>
      <c r="D38" s="59" t="s">
        <v>51</v>
      </c>
      <c r="E38" s="59" t="s">
        <v>52</v>
      </c>
      <c r="F38" s="44"/>
    </row>
    <row r="39" spans="2:8" ht="18.75" customHeight="1">
      <c r="B39" s="21"/>
      <c r="C39" s="42" t="s">
        <v>222</v>
      </c>
      <c r="D39" s="66" t="str">
        <f>IF(SUM(D40:D44)=0,"Summe wird automatisch berechnet",SUM(D40:D44))</f>
        <v>Summe wird automatisch berechnet</v>
      </c>
      <c r="E39" s="67">
        <f>IF(SUM(E40:E44)=0,0,SUM(E40:E44))</f>
        <v>0</v>
      </c>
      <c r="F39" s="44"/>
      <c r="H39" s="60"/>
    </row>
    <row r="40" spans="2:8" ht="18.75" customHeight="1">
      <c r="B40" s="21"/>
      <c r="C40" s="42" t="s">
        <v>221</v>
      </c>
      <c r="D40" s="61"/>
      <c r="E40" s="68">
        <f>IF($D$39="Summe wird automatisch berechnet",0,D40/$D$39)</f>
        <v>0</v>
      </c>
      <c r="F40" s="44"/>
    </row>
    <row r="41" spans="2:8" ht="18.75" customHeight="1">
      <c r="B41" s="21"/>
      <c r="C41" s="42" t="s">
        <v>189</v>
      </c>
      <c r="D41" s="61"/>
      <c r="E41" s="69">
        <f>IF($D$39="Summe wird automatisch berechnet",0,D41/$D$39)</f>
        <v>0</v>
      </c>
      <c r="F41" s="44"/>
      <c r="H41" s="62"/>
    </row>
    <row r="42" spans="2:8" ht="25.5">
      <c r="B42" s="21"/>
      <c r="C42" s="42" t="s">
        <v>239</v>
      </c>
      <c r="D42" s="61"/>
      <c r="E42" s="69">
        <f>IF($D$39="Summe wird automatisch berechnet",0,D42/$D$39)</f>
        <v>0</v>
      </c>
      <c r="F42" s="44"/>
    </row>
    <row r="43" spans="2:8" ht="18.75" customHeight="1">
      <c r="B43" s="21"/>
      <c r="C43" s="42" t="s">
        <v>8</v>
      </c>
      <c r="D43" s="61"/>
      <c r="E43" s="69">
        <f>IF($D$39="Summe wird automatisch berechnet",0,D43/$D$39)</f>
        <v>0</v>
      </c>
      <c r="F43" s="44"/>
    </row>
    <row r="44" spans="2:8" ht="18.75" customHeight="1">
      <c r="B44" s="21"/>
      <c r="C44" s="42" t="s">
        <v>111</v>
      </c>
      <c r="D44" s="61"/>
      <c r="E44" s="69">
        <f>IF($D$39="Summe wird automatisch berechnet",0,D44/$D$39)</f>
        <v>0</v>
      </c>
      <c r="F44" s="44"/>
    </row>
    <row r="45" spans="2:8" ht="18.75" customHeight="1">
      <c r="B45" s="26"/>
      <c r="C45" s="63"/>
      <c r="D45" s="56"/>
      <c r="E45" s="56"/>
      <c r="F45" s="55"/>
    </row>
    <row r="46" spans="2:8" s="1" customFormat="1" ht="18.75" customHeight="1"/>
    <row r="47" spans="2:8" s="1" customFormat="1" ht="18.75" customHeight="1">
      <c r="B47" s="208" t="str">
        <f>IF($E$40&gt;75%,"Achtung! Der AMIF-Anteil darf maximal bis zu 90% der Gesamteinnahmen nur bei lokalen und regionalen Behörden sowie zivilgesellschaftlichen Organisationen betragen!","")</f>
        <v/>
      </c>
      <c r="C47" s="208"/>
      <c r="D47" s="208"/>
      <c r="E47" s="208"/>
      <c r="F47" s="208"/>
    </row>
    <row r="48" spans="2:8" s="1" customFormat="1" ht="18.75" customHeight="1">
      <c r="B48" s="208"/>
      <c r="C48" s="208"/>
      <c r="D48" s="208"/>
      <c r="E48" s="208"/>
      <c r="F48" s="208"/>
    </row>
    <row r="49" spans="2:6" s="1" customFormat="1" ht="18.75" customHeight="1"/>
    <row r="50" spans="2:6" s="1" customFormat="1" ht="18.75" customHeight="1">
      <c r="B50" s="2"/>
      <c r="C50" s="3"/>
      <c r="D50" s="3"/>
      <c r="E50" s="3"/>
      <c r="F50" s="5"/>
    </row>
    <row r="51" spans="2:6" s="1" customFormat="1" ht="157.5" customHeight="1">
      <c r="B51" s="6"/>
      <c r="C51" s="177" t="s">
        <v>263</v>
      </c>
      <c r="D51" s="178"/>
      <c r="E51" s="178"/>
      <c r="F51" s="10"/>
    </row>
    <row r="52" spans="2:6" s="1" customFormat="1" ht="18.75" customHeight="1">
      <c r="B52" s="14"/>
      <c r="C52" s="12"/>
      <c r="D52" s="12"/>
      <c r="E52" s="12"/>
      <c r="F52" s="15"/>
    </row>
    <row r="53" spans="2:6" s="1" customFormat="1" ht="18.75" customHeight="1"/>
    <row r="54" spans="2:6" s="1" customFormat="1" ht="18.75" customHeight="1">
      <c r="C54" s="159" t="s">
        <v>74</v>
      </c>
    </row>
    <row r="55" spans="2:6" s="1" customFormat="1" ht="18.75" customHeight="1">
      <c r="C55" s="159" t="s">
        <v>160</v>
      </c>
    </row>
    <row r="56" spans="2:6" s="1" customFormat="1" ht="18.75" customHeight="1">
      <c r="C56" s="159" t="s">
        <v>185</v>
      </c>
    </row>
    <row r="57" spans="2:6" s="1" customFormat="1" ht="18.75" customHeight="1">
      <c r="C57" s="159" t="s">
        <v>186</v>
      </c>
    </row>
    <row r="58" spans="2:6" s="1" customFormat="1" ht="18.75" customHeight="1">
      <c r="C58" s="159" t="s">
        <v>187</v>
      </c>
    </row>
    <row r="59" spans="2:6" s="1" customFormat="1" ht="18.75" customHeight="1">
      <c r="C59" s="159" t="s">
        <v>188</v>
      </c>
    </row>
    <row r="60" spans="2:6" s="1" customFormat="1" ht="18.75" customHeight="1"/>
  </sheetData>
  <sheetProtection algorithmName="SHA-512" hashValue="2mInNHNgVzuSSad58yXzwhV3lA0QCQtJZ4ZHHxbKMUmnp52uWsyYHbv2hjxqud4V8A8Cos9TZ/rZXs/58i44tA==" saltValue="VC4Lm27ZrwN/xYtHXFRExg==" spinCount="100000" sheet="1" formatRows="0" selectLockedCells="1"/>
  <mergeCells count="37">
    <mergeCell ref="D31:E31"/>
    <mergeCell ref="D32:E32"/>
    <mergeCell ref="D33:E33"/>
    <mergeCell ref="B47:F48"/>
    <mergeCell ref="C51:E51"/>
    <mergeCell ref="D37:E37"/>
    <mergeCell ref="D35:E35"/>
    <mergeCell ref="C34:E34"/>
    <mergeCell ref="D36:E36"/>
    <mergeCell ref="C3:E3"/>
    <mergeCell ref="C11:C12"/>
    <mergeCell ref="D6:E6"/>
    <mergeCell ref="D7:E7"/>
    <mergeCell ref="D8:E8"/>
    <mergeCell ref="D9:E9"/>
    <mergeCell ref="C4:E4"/>
    <mergeCell ref="D5:E5"/>
    <mergeCell ref="D10:E10"/>
    <mergeCell ref="D11:E12"/>
    <mergeCell ref="C30:E30"/>
    <mergeCell ref="D25:E25"/>
    <mergeCell ref="D23:E23"/>
    <mergeCell ref="D22:E22"/>
    <mergeCell ref="D20:E20"/>
    <mergeCell ref="D21:E21"/>
    <mergeCell ref="C26:E26"/>
    <mergeCell ref="D27:E27"/>
    <mergeCell ref="D28:E28"/>
    <mergeCell ref="D29:E29"/>
    <mergeCell ref="C13:E13"/>
    <mergeCell ref="C14:E14"/>
    <mergeCell ref="D15:E15"/>
    <mergeCell ref="D16:E16"/>
    <mergeCell ref="D24:E24"/>
    <mergeCell ref="D17:E17"/>
    <mergeCell ref="D18:E18"/>
    <mergeCell ref="D19:E19"/>
  </mergeCells>
  <conditionalFormatting sqref="D25:E25">
    <cfRule type="expression" dxfId="26" priority="7" stopIfTrue="1">
      <formula>$D$25="Achtung! Summe muss 100% sein."</formula>
    </cfRule>
  </conditionalFormatting>
  <conditionalFormatting sqref="E40">
    <cfRule type="expression" dxfId="25" priority="60" stopIfTrue="1">
      <formula>#REF!="Achtung! Der AMIF-Anteil darf maximal 75% der Gesamteinnahmen betragen!"</formula>
    </cfRule>
  </conditionalFormatting>
  <conditionalFormatting sqref="B47">
    <cfRule type="expression" dxfId="24" priority="2" stopIfTrue="1">
      <formula>$E$40&gt;75%</formula>
    </cfRule>
  </conditionalFormatting>
  <dataValidations xWindow="838" yWindow="309" count="3">
    <dataValidation type="list" allowBlank="1" showInputMessage="1" showErrorMessage="1" promptTitle="Dropdown-Menü" prompt="Bitte aus dem Dropdown-Menü auswählen!" sqref="D5:E5">
      <formula1>$C$54:$C$59</formula1>
    </dataValidation>
    <dataValidation type="textLength" operator="lessThan" allowBlank="1" showInputMessage="1" showErrorMessage="1" promptTitle="Kurzbeschreibung des Projekts" prompt="Bitte die maximale Textlänge von 900 Zeichen beachten!_x000a__x000a_Achtung! Wenn Sie bei der Fehlermeldung &quot;Abbrechen&quot; drücken, wird der gesamte eingegebene Text gekürzt." sqref="D11:E12">
      <formula1>901</formula1>
    </dataValidation>
    <dataValidation allowBlank="1" showInputMessage="1" showErrorMessage="1" promptTitle="Wirkungsbereich im Inland" prompt="Bitte den jeweiligen Prozentsatz eintragen!" sqref="D15:E24"/>
  </dataValidations>
  <pageMargins left="0.7" right="0.7" top="0.78740157499999996" bottom="0.78740157499999996" header="0.3" footer="0.3"/>
  <pageSetup paperSize="9" scale="87" fitToHeight="0" orientation="portrait" verticalDpi="0" r:id="rId1"/>
  <headerFooter>
    <oddFooter>&amp;C&amp;9Seite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2</xdr:col>
                    <xdr:colOff>66675</xdr:colOff>
                    <xdr:row>12</xdr:row>
                    <xdr:rowOff>76200</xdr:rowOff>
                  </from>
                  <to>
                    <xdr:col>2</xdr:col>
                    <xdr:colOff>228600</xdr:colOff>
                    <xdr:row>12</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3" tint="0.79998168889431442"/>
  </sheetPr>
  <dimension ref="B2:G43"/>
  <sheetViews>
    <sheetView showGridLines="0" zoomScaleNormal="100" workbookViewId="0">
      <selection activeCell="D6" sqref="D6"/>
    </sheetView>
  </sheetViews>
  <sheetFormatPr baseColWidth="10" defaultColWidth="11.42578125" defaultRowHeight="12.75"/>
  <cols>
    <col min="1" max="2" width="3.85546875" style="70" customWidth="1"/>
    <col min="3" max="3" width="50.85546875" style="70" customWidth="1"/>
    <col min="4" max="4" width="11" style="70" customWidth="1"/>
    <col min="5" max="5" width="40.140625" style="70" customWidth="1"/>
    <col min="6" max="6" width="61.85546875" style="70" customWidth="1"/>
    <col min="7" max="7" width="3.85546875" style="70" customWidth="1"/>
    <col min="8" max="16384" width="11.42578125" style="70"/>
  </cols>
  <sheetData>
    <row r="2" spans="2:7" ht="18.75" customHeight="1">
      <c r="B2" s="17"/>
      <c r="C2" s="31"/>
      <c r="D2" s="31"/>
      <c r="E2" s="31"/>
      <c r="F2" s="31"/>
      <c r="G2" s="33"/>
    </row>
    <row r="3" spans="2:7" ht="18.75" customHeight="1">
      <c r="B3" s="21"/>
      <c r="C3" s="209" t="s">
        <v>61</v>
      </c>
      <c r="D3" s="210"/>
      <c r="E3" s="210"/>
      <c r="F3" s="211" t="s">
        <v>71</v>
      </c>
      <c r="G3" s="44"/>
    </row>
    <row r="4" spans="2:7" ht="18.75" customHeight="1">
      <c r="B4" s="21"/>
      <c r="C4" s="71" t="s">
        <v>62</v>
      </c>
      <c r="D4" s="72" t="s">
        <v>63</v>
      </c>
      <c r="E4" s="73" t="s">
        <v>64</v>
      </c>
      <c r="F4" s="212"/>
      <c r="G4" s="44"/>
    </row>
    <row r="5" spans="2:7" ht="38.25" customHeight="1">
      <c r="B5" s="21"/>
      <c r="C5" s="74" t="str">
        <f>IF(IF(ISNA(VLOOKUP('Angaben zum Projekt'!$D$5,'Indikatoren 1'!$A$10:$B$16,2,FALSE)),"",(VLOOKUP('Angaben zum Projekt'!$D$5,'Indikatoren 1'!$A$10:$B$16,2,FALSE)))=0,"",IF(ISNA(VLOOKUP('Angaben zum Projekt'!$D$5,'Indikatoren 1'!$A$10:$B$16,2,FALSE)),"",(VLOOKUP('Angaben zum Projekt'!$D$5,'Indikatoren 1'!$A$10:$B$16,2,FALSE))))</f>
        <v/>
      </c>
      <c r="D5" s="75"/>
      <c r="E5" s="76"/>
      <c r="F5" s="74" t="str">
        <f>IF(IF(ISNA(VLOOKUP('Angaben zum Projekt'!$D$5,'Indikatoren 1'!$A$10:$C$16,3,FALSE)),"",(VLOOKUP('Angaben zum Projekt'!$D$5,'Indikatoren 1'!$A$10:$C$16,3,FALSE)))=0,"",IF(ISNA(VLOOKUP('Angaben zum Projekt'!$D$5,'Indikatoren 1'!$A$10:$C$16,3,FALSE)),"",(VLOOKUP('Angaben zum Projekt'!$D$5,'Indikatoren 1'!$A$10:$C$16,3,FALSE))))</f>
        <v/>
      </c>
      <c r="G5" s="44"/>
    </row>
    <row r="6" spans="2:7" ht="37.700000000000003" customHeight="1">
      <c r="B6" s="21"/>
      <c r="C6" s="74" t="str">
        <f>IF(IF(ISNA(VLOOKUP('Angaben zum Projekt'!$D$5,'Indikatoren 2'!$A$10:$B$16,2,FALSE)),"",(VLOOKUP('Angaben zum Projekt'!$D$5,'Indikatoren 2'!$A$10:$B$16,2,FALSE)))=0,"",IF(ISNA(VLOOKUP('Angaben zum Projekt'!$D$5,'Indikatoren 2'!$A$10:$B$16,2,FALSE)),"",(VLOOKUP('Angaben zum Projekt'!$D$5,'Indikatoren 2'!$A$10:$B$16,2,FALSE))))</f>
        <v/>
      </c>
      <c r="D6" s="75"/>
      <c r="E6" s="76"/>
      <c r="F6" s="74" t="str">
        <f>IF(IF(ISNA(VLOOKUP('Angaben zum Projekt'!$D$5,'Indikatoren 2'!$A$10:$C$16,3,FALSE)),"",(VLOOKUP('Angaben zum Projekt'!$D$5,'Indikatoren 2'!$A$10:$C$16,3,FALSE)))=0,"",IF(ISNA(VLOOKUP('Angaben zum Projekt'!$D$5,'Indikatoren 2'!$A$10:$C$16,3,FALSE)),"",(VLOOKUP('Angaben zum Projekt'!$D$5,'Indikatoren 2'!$A$10:$C$16,3,FALSE))))</f>
        <v/>
      </c>
      <c r="G6" s="44"/>
    </row>
    <row r="7" spans="2:7" ht="38.25" customHeight="1">
      <c r="B7" s="21"/>
      <c r="C7" s="74" t="str">
        <f>IF(IF(ISNA(VLOOKUP('Angaben zum Projekt'!$D$5,'Indikatoren 3'!$A$10:$B$16,2,FALSE)),"",(VLOOKUP('Angaben zum Projekt'!$D$5,'Indikatoren 3'!$A$10:$B$16,2,FALSE)))=0,"",IF(ISNA(VLOOKUP('Angaben zum Projekt'!$D$5,'Indikatoren 3'!$A$10:$B$16,2,FALSE)),"",(VLOOKUP('Angaben zum Projekt'!$D$5,'Indikatoren 3'!$A$10:$B$16,2,FALSE))))</f>
        <v/>
      </c>
      <c r="D7" s="75"/>
      <c r="E7" s="76"/>
      <c r="F7" s="74" t="str">
        <f>IF(IF(ISNA(VLOOKUP('Angaben zum Projekt'!$D$5,'Indikatoren 3'!$A$10:$C$16,3,FALSE)),"",(VLOOKUP('Angaben zum Projekt'!$D$5,'Indikatoren 3'!$A$10:$C$16,3,FALSE)))=0,"",IF(ISNA(VLOOKUP('Angaben zum Projekt'!$D$5,'Indikatoren 3'!$A$10:$C$16,3,FALSE)),"",(VLOOKUP('Angaben zum Projekt'!$D$5,'Indikatoren 3'!$A$10:$C$16,3,FALSE))))</f>
        <v/>
      </c>
      <c r="G7" s="44"/>
    </row>
    <row r="8" spans="2:7" ht="38.25" customHeight="1">
      <c r="B8" s="21"/>
      <c r="C8" s="74" t="str">
        <f>IF(IF(ISNA(VLOOKUP('Angaben zum Projekt'!$D$5,'Indikatoren 4'!$A$10:$B$16,2,FALSE)),"",(VLOOKUP('Angaben zum Projekt'!$D$5,'Indikatoren 4'!$A$10:$B$16,2,FALSE)))=0,"",IF(ISNA(VLOOKUP('Angaben zum Projekt'!$D$5,'Indikatoren 4'!$A$10:$B$16,2,FALSE)),"",(VLOOKUP('Angaben zum Projekt'!$D$5,'Indikatoren 4'!$A$10:$B$16,2,FALSE))))</f>
        <v/>
      </c>
      <c r="D8" s="75"/>
      <c r="E8" s="76"/>
      <c r="F8" s="74" t="str">
        <f>IF(IF(ISNA(VLOOKUP('Angaben zum Projekt'!$D$5,'Indikatoren 4'!$A$10:$C$16,3,FALSE)),"",(VLOOKUP('Angaben zum Projekt'!$D$5,'Indikatoren 4'!$A$10:$C$16,3,FALSE)))=0,"",IF(ISNA(VLOOKUP('Angaben zum Projekt'!$D$5,'Indikatoren 4'!$A$10:$C$16,3,FALSE)),"",(VLOOKUP('Angaben zum Projekt'!$D$5,'Indikatoren 4'!$A$10:$C$16,3,FALSE))))</f>
        <v/>
      </c>
      <c r="G8" s="44"/>
    </row>
    <row r="9" spans="2:7" ht="38.25" customHeight="1">
      <c r="B9" s="21"/>
      <c r="C9" s="74" t="str">
        <f>IF(IF(ISNA(VLOOKUP('Angaben zum Projekt'!$D$5,'Indikatoren 5'!$A$10:$B$16,2,FALSE)),"",(VLOOKUP('Angaben zum Projekt'!$D$5,'Indikatoren 5'!$A$10:$B$16,2,FALSE)))=0,"",IF(ISNA(VLOOKUP('Angaben zum Projekt'!$D$5,'Indikatoren 5'!$A$10:$B$16,2,FALSE)),"",(VLOOKUP('Angaben zum Projekt'!$D$5,'Indikatoren 5'!$A$10:$B$16,2,FALSE))))</f>
        <v/>
      </c>
      <c r="D9" s="75"/>
      <c r="E9" s="76"/>
      <c r="F9" s="74" t="str">
        <f>IF(IF(ISNA(VLOOKUP('Angaben zum Projekt'!$D$5,'Indikatoren 5'!$A$10:$C$16,3,FALSE)),"",(VLOOKUP('Angaben zum Projekt'!$D$5,'Indikatoren 5'!$A$10:$C$16,3,FALSE)))=0,"",IF(ISNA(VLOOKUP('Angaben zum Projekt'!$D$5,'Indikatoren 5'!$A$10:$C$16,3,FALSE)),"",(VLOOKUP('Angaben zum Projekt'!$D$5,'Indikatoren 5'!$A$10:$C$16,3,FALSE))))</f>
        <v/>
      </c>
      <c r="G9" s="44"/>
    </row>
    <row r="10" spans="2:7" ht="38.25" customHeight="1">
      <c r="B10" s="21"/>
      <c r="C10" s="74" t="str">
        <f>IF(IF(ISNA(VLOOKUP('Angaben zum Projekt'!$D$5,'Indikatoren 6'!$A$10:$B$16,2,FALSE)),"",(VLOOKUP('Angaben zum Projekt'!$D$5,'Indikatoren 6'!$A$10:$B$16,2,FALSE)))=0,"",IF(ISNA(VLOOKUP('Angaben zum Projekt'!$D$5,'Indikatoren 6'!$A$10:$B$16,2,FALSE)),"",(VLOOKUP('Angaben zum Projekt'!$D$5,'Indikatoren 6'!$A$10:$B$16,2,FALSE))))</f>
        <v/>
      </c>
      <c r="D10" s="75"/>
      <c r="E10" s="76"/>
      <c r="F10" s="74" t="str">
        <f>IF(IF(ISNA(VLOOKUP('Angaben zum Projekt'!$D$5,'Indikatoren 6'!$A$10:$C$16,3,FALSE)),"",(VLOOKUP('Angaben zum Projekt'!$D$5,'Indikatoren 6'!$A$10:$C$16,3,FALSE)))=0,"",IF(ISNA(VLOOKUP('Angaben zum Projekt'!$D$5,'Indikatoren 6'!$A$10:$C$16,3,FALSE)),"",(VLOOKUP('Angaben zum Projekt'!$D$5,'Indikatoren 6'!$A$10:$C$16,3,FALSE))))</f>
        <v/>
      </c>
      <c r="G10" s="44"/>
    </row>
    <row r="11" spans="2:7" ht="38.25" customHeight="1">
      <c r="B11" s="21"/>
      <c r="C11" s="74" t="str">
        <f>IF(IF(ISNA(VLOOKUP('Angaben zum Projekt'!$D$5,'Indikatoren 7'!$A$10:$B$16,2,FALSE)),"",(VLOOKUP('Angaben zum Projekt'!$D$5,'Indikatoren 7'!$A$10:$B$16,2,FALSE)))=0,"",IF(ISNA(VLOOKUP('Angaben zum Projekt'!$D$5,'Indikatoren 7'!$A$10:$B$16,2,FALSE)),"",(VLOOKUP('Angaben zum Projekt'!$D$5,'Indikatoren 7'!$A$10:$B$16,2,FALSE))))</f>
        <v/>
      </c>
      <c r="D11" s="75"/>
      <c r="E11" s="76"/>
      <c r="F11" s="74" t="str">
        <f>IF(IF(ISNA(VLOOKUP('Angaben zum Projekt'!$D$5,'Indikatoren 7'!$A$10:$C$16,3,FALSE)),"",(VLOOKUP('Angaben zum Projekt'!$D$5,'Indikatoren 7'!$A$10:$C$16,3,FALSE)))=0,"",IF(ISNA(VLOOKUP('Angaben zum Projekt'!$D$5,'Indikatoren 7'!$A$10:$C$16,3,FALSE)),"",(VLOOKUP('Angaben zum Projekt'!$D$5,'Indikatoren 7'!$A$10:$C$16,3,FALSE))))</f>
        <v/>
      </c>
      <c r="G11" s="44"/>
    </row>
    <row r="12" spans="2:7" ht="38.25" customHeight="1">
      <c r="B12" s="21"/>
      <c r="C12" s="74" t="str">
        <f>IF(IF(ISNA(VLOOKUP('Angaben zum Projekt'!$D$5,'Indikatoren 8'!$A$10:$B$16,2,FALSE)),"",(VLOOKUP('Angaben zum Projekt'!$D$5,'Indikatoren 8'!$A$10:$B$16,2,FALSE)))=0,"",IF(ISNA(VLOOKUP('Angaben zum Projekt'!$D$5,'Indikatoren 8'!$A$10:$B$16,2,FALSE)),"",(VLOOKUP('Angaben zum Projekt'!$D$5,'Indikatoren 8'!$A$10:$B$16,2,FALSE))))</f>
        <v/>
      </c>
      <c r="D12" s="75"/>
      <c r="E12" s="76"/>
      <c r="F12" s="74" t="str">
        <f>IF(IF(ISNA(VLOOKUP('Angaben zum Projekt'!$D$5,'Indikatoren 8'!$A$10:$C$16,3,FALSE)),"",(VLOOKUP('Angaben zum Projekt'!$D$5,'Indikatoren 8'!$A$10:$C$16,3,FALSE)))=0,"",IF(ISNA(VLOOKUP('Angaben zum Projekt'!$D$5,'Indikatoren 8'!$A$10:$C$16,3,FALSE)),"",(VLOOKUP('Angaben zum Projekt'!$D$5,'Indikatoren 8'!$A$10:$C$16,3,FALSE))))</f>
        <v/>
      </c>
      <c r="G12" s="44"/>
    </row>
    <row r="13" spans="2:7" ht="38.25" customHeight="1">
      <c r="B13" s="21"/>
      <c r="C13" s="74" t="str">
        <f>IF(IF(ISNA(VLOOKUP('Angaben zum Projekt'!$D$5,'Indikatoren 9'!$A$10:$B$16,2,FALSE)),"",(VLOOKUP('Angaben zum Projekt'!$D$5,'Indikatoren 9'!$A$10:$B$16,2,FALSE)))=0,"",IF(ISNA(VLOOKUP('Angaben zum Projekt'!$D$5,'Indikatoren 9'!$A$10:$B$16,2,FALSE)),"",(VLOOKUP('Angaben zum Projekt'!$D$5,'Indikatoren 9'!$A$10:$B$16,2,FALSE))))</f>
        <v/>
      </c>
      <c r="D13" s="75"/>
      <c r="E13" s="76"/>
      <c r="F13" s="74" t="str">
        <f>IF(IF(ISNA(VLOOKUP('Angaben zum Projekt'!$D$5,'Indikatoren 9'!$A$10:$C$16,3,FALSE)),"",(VLOOKUP('Angaben zum Projekt'!$D$5,'Indikatoren 9'!$A$10:$C$16,3,FALSE)))=0,"",IF(ISNA(VLOOKUP('Angaben zum Projekt'!$D$5,'Indikatoren 9'!$A$10:$C$16,3,FALSE)),"",(VLOOKUP('Angaben zum Projekt'!$D$5,'Indikatoren 9'!$A$10:$C$16,3,FALSE))))</f>
        <v/>
      </c>
      <c r="G13" s="44"/>
    </row>
    <row r="14" spans="2:7" ht="38.25" customHeight="1">
      <c r="B14" s="21"/>
      <c r="C14" s="74" t="str">
        <f>IF(IF(ISNA(VLOOKUP('Angaben zum Projekt'!$D$5,'Indikatoren 10'!$A$10:$B$16,2,FALSE)),"",(VLOOKUP('Angaben zum Projekt'!$D$5,'Indikatoren 10'!$A$10:$B$16,2,FALSE)))=0,"",IF(ISNA(VLOOKUP('Angaben zum Projekt'!$D$5,'Indikatoren 10'!$A$10:$B$16,2,FALSE)),"",(VLOOKUP('Angaben zum Projekt'!$D$5,'Indikatoren 10'!$A$10:$B$16,2,FALSE))))</f>
        <v/>
      </c>
      <c r="D14" s="158"/>
      <c r="E14" s="76"/>
      <c r="F14" s="74" t="str">
        <f>IF(IF(ISNA(VLOOKUP('Angaben zum Projekt'!$D$5,'Indikatoren 10'!$A$10:$C$16,3,FALSE)),"",(VLOOKUP('Angaben zum Projekt'!$D$5,'Indikatoren 10'!$A$10:$C$16,3,FALSE)))=0,"",IF(ISNA(VLOOKUP('Angaben zum Projekt'!$D$5,'Indikatoren 10'!$A$10:$C$16,3,FALSE)),"",(VLOOKUP('Angaben zum Projekt'!$D$5,'Indikatoren 10'!$A$10:$C$16,3,FALSE))))</f>
        <v/>
      </c>
      <c r="G14" s="44"/>
    </row>
    <row r="15" spans="2:7" ht="38.25" customHeight="1">
      <c r="B15" s="21"/>
      <c r="C15" s="74" t="str">
        <f>IF(IF(ISNA(VLOOKUP('Angaben zum Projekt'!$D$5,'Indikatoren 11'!$A$10:$B$16,2,FALSE)),"",(VLOOKUP('Angaben zum Projekt'!$D$5,'Indikatoren 11'!$A$10:$B$16,2,FALSE)))=0,"",IF(ISNA(VLOOKUP('Angaben zum Projekt'!$D$5,'Indikatoren 11'!$A$10:$B$16,2,FALSE)),"",(VLOOKUP('Angaben zum Projekt'!$D$5,'Indikatoren 11'!$A$10:$B$16,2,FALSE))))</f>
        <v/>
      </c>
      <c r="D15" s="75"/>
      <c r="E15" s="76"/>
      <c r="F15" s="74" t="str">
        <f>IF(IF(ISNA(VLOOKUP('Angaben zum Projekt'!$D$5,'Indikatoren 11'!$A$10:$C$16,3,FALSE)),"",(VLOOKUP('Angaben zum Projekt'!$D$5,'Indikatoren 11'!$A$10:$C$16,3,FALSE)))=0,"",IF(ISNA(VLOOKUP('Angaben zum Projekt'!$D$5,'Indikatoren 11'!$A$10:$C$16,3,FALSE)),"",(VLOOKUP('Angaben zum Projekt'!$D$5,'Indikatoren 11'!$A$10:$C$16,3,FALSE))))</f>
        <v/>
      </c>
      <c r="G15" s="44"/>
    </row>
    <row r="16" spans="2:7" ht="38.25" customHeight="1">
      <c r="B16" s="21"/>
      <c r="C16" s="74" t="str">
        <f>IF(IF(ISNA(VLOOKUP('Angaben zum Projekt'!$D$5,'Indikatoren 12'!$A$10:$B$16,2,FALSE)),"",(VLOOKUP('Angaben zum Projekt'!$D$5,'Indikatoren 12'!$A$10:$B$16,2,FALSE)))=0,"",IF(ISNA(VLOOKUP('Angaben zum Projekt'!$D$5,'Indikatoren 12'!$A$10:$B$16,2,FALSE)),"",(VLOOKUP('Angaben zum Projekt'!$D$5,'Indikatoren 12'!$A$10:$B$16,2,FALSE))))</f>
        <v/>
      </c>
      <c r="D16" s="75"/>
      <c r="E16" s="76"/>
      <c r="F16" s="74" t="str">
        <f>IF(IF(ISNA(VLOOKUP('Angaben zum Projekt'!$D$5,'Indikatoren 12'!$A$10:$C$16,3,FALSE)),"",(VLOOKUP('Angaben zum Projekt'!$D$5,'Indikatoren 12'!$A$10:$C$16,3,FALSE)))=0,"",IF(ISNA(VLOOKUP('Angaben zum Projekt'!$D$5,'Indikatoren 12'!$A$10:$C$16,3,FALSE)),"",(VLOOKUP('Angaben zum Projekt'!$D$5,'Indikatoren 12'!$A$10:$C$16,3,FALSE))))</f>
        <v/>
      </c>
      <c r="G16" s="44"/>
    </row>
    <row r="17" spans="2:7" ht="38.25" customHeight="1">
      <c r="B17" s="21"/>
      <c r="C17" s="74" t="str">
        <f>IF(IF(ISNA(VLOOKUP('Angaben zum Projekt'!$D$5,'Indikatoren 13'!$A$10:$B$16,2,FALSE)),"",(VLOOKUP('Angaben zum Projekt'!$D$5,'Indikatoren 13'!$A$10:$B$16,2,FALSE)))=0,"",IF(ISNA(VLOOKUP('Angaben zum Projekt'!$D$5,'Indikatoren 13'!$A$10:$B$16,2,FALSE)),"",(VLOOKUP('Angaben zum Projekt'!$D$5,'Indikatoren 13'!$A$10:$B$16,2,FALSE))))</f>
        <v/>
      </c>
      <c r="D17" s="75"/>
      <c r="E17" s="76"/>
      <c r="F17" s="74" t="str">
        <f>IF(IF(ISNA(VLOOKUP('Angaben zum Projekt'!$D$5,'Indikatoren 13'!$A$10:$C$16,3,FALSE)),"",(VLOOKUP('Angaben zum Projekt'!$D$5,'Indikatoren 13'!$A$10:$C$16,3,FALSE)))=0,"",IF(ISNA(VLOOKUP('Angaben zum Projekt'!$D$5,'Indikatoren 13'!$A$10:$C$16,3,FALSE)),"",(VLOOKUP('Angaben zum Projekt'!$D$5,'Indikatoren 13'!$A$10:$C$16,3,FALSE))))</f>
        <v/>
      </c>
      <c r="G17" s="44"/>
    </row>
    <row r="18" spans="2:7" ht="38.25" customHeight="1">
      <c r="B18" s="21"/>
      <c r="C18" s="74" t="str">
        <f>IF(IF(ISNA(VLOOKUP('Angaben zum Projekt'!$D$5,'Indikatoren 14'!$A$10:$B$16,2,FALSE)),"",(VLOOKUP('Angaben zum Projekt'!$D$5,'Indikatoren 14'!$A$10:$B$16,2,FALSE)))=0,"",IF(ISNA(VLOOKUP('Angaben zum Projekt'!$D$5,'Indikatoren 14'!$A$10:$B$16,2,FALSE)),"",(VLOOKUP('Angaben zum Projekt'!$D$5,'Indikatoren 14'!$A$10:$B$16,2,FALSE))))</f>
        <v/>
      </c>
      <c r="D18" s="75"/>
      <c r="E18" s="76"/>
      <c r="F18" s="74" t="str">
        <f>IF(IF(ISNA(VLOOKUP('Angaben zum Projekt'!$D$5,'Indikatoren 14'!$A$10:$C$16,3,FALSE)),"",(VLOOKUP('Angaben zum Projekt'!$D$5,'Indikatoren 14'!$A$10:$C$16,3,FALSE)))=0,"",IF(ISNA(VLOOKUP('Angaben zum Projekt'!$D$5,'Indikatoren 14'!$A$10:$C$16,3,FALSE)),"",(VLOOKUP('Angaben zum Projekt'!$D$5,'Indikatoren 14'!$A$10:$C$16,3,FALSE))))</f>
        <v/>
      </c>
      <c r="G18" s="44"/>
    </row>
    <row r="19" spans="2:7" ht="38.25" customHeight="1">
      <c r="B19" s="21"/>
      <c r="C19" s="74" t="str">
        <f>IF(IF(ISNA(VLOOKUP('Angaben zum Projekt'!$D$5,'Indikatoren 15'!$A$10:$B$16,2,FALSE)),"",(VLOOKUP('Angaben zum Projekt'!$D$5,'Indikatoren 15'!$A$10:$B$16,2,FALSE)))=0,"",IF(ISNA(VLOOKUP('Angaben zum Projekt'!$D$5,'Indikatoren 15'!$A$10:$B$16,2,FALSE)),"",(VLOOKUP('Angaben zum Projekt'!$D$5,'Indikatoren 15'!$A$10:$B$16,2,FALSE))))</f>
        <v/>
      </c>
      <c r="D19" s="75"/>
      <c r="E19" s="76"/>
      <c r="F19" s="74" t="str">
        <f>IF(IF(ISNA(VLOOKUP('Angaben zum Projekt'!$D$5,'Indikatoren 15'!$A$10:$C$16,3,FALSE)),"",(VLOOKUP('Angaben zum Projekt'!$D$5,'Indikatoren 15'!$A$10:$C$16,3,FALSE)))=0,"",IF(ISNA(VLOOKUP('Angaben zum Projekt'!$D$5,'Indikatoren 15'!$A$10:$C$16,3,FALSE)),"",(VLOOKUP('Angaben zum Projekt'!$D$5,'Indikatoren 15'!$A$10:$C$16,3,FALSE))))</f>
        <v/>
      </c>
      <c r="G19" s="44"/>
    </row>
    <row r="20" spans="2:7" ht="38.25" customHeight="1">
      <c r="B20" s="21"/>
      <c r="C20" s="74" t="str">
        <f>IF(IF(ISNA(VLOOKUP('Angaben zum Projekt'!$D$5,'Indikatoren 16'!$A$10:$B$16,2,FALSE)),"",(VLOOKUP('Angaben zum Projekt'!$D$5,'Indikatoren 16'!$A$10:$B$16,2,FALSE)))=0,"",IF(ISNA(VLOOKUP('Angaben zum Projekt'!$D$5,'Indikatoren 16'!$A$10:$B$16,2,FALSE)),"",(VLOOKUP('Angaben zum Projekt'!$D$5,'Indikatoren 16'!$A$10:$B$16,2,FALSE))))</f>
        <v/>
      </c>
      <c r="D20" s="77"/>
      <c r="E20" s="76"/>
      <c r="F20" s="74" t="str">
        <f>IF(IF(ISNA(VLOOKUP('Angaben zum Projekt'!$D$5,'Indikatoren 16'!$A$10:$C$16,3,FALSE)),"",(VLOOKUP('Angaben zum Projekt'!$D$5,'Indikatoren 16'!$A$10:$C$16,3,FALSE)))=0,"",IF(ISNA(VLOOKUP('Angaben zum Projekt'!$D$5,'Indikatoren 16'!$A$10:$C$16,3,FALSE)),"",(VLOOKUP('Angaben zum Projekt'!$D$5,'Indikatoren 16'!$A$10:$C$16,3,FALSE))))</f>
        <v/>
      </c>
      <c r="G20" s="44"/>
    </row>
    <row r="21" spans="2:7" ht="38.25" customHeight="1">
      <c r="B21" s="21"/>
      <c r="C21" s="74" t="str">
        <f>IF(IF(ISNA(VLOOKUP('Angaben zum Projekt'!$D$5,'Indikatoren 17'!$A$10:$B$16,2,FALSE)),"",(VLOOKUP('Angaben zum Projekt'!$D$5,'Indikatoren 17'!$A$10:$B$16,2,FALSE)))=0,"",IF(ISNA(VLOOKUP('Angaben zum Projekt'!$D$5,'Indikatoren 17'!$A$10:$B$16,2,FALSE)),"",(VLOOKUP('Angaben zum Projekt'!$D$5,'Indikatoren 17'!$A$10:$B$16,2,FALSE))))</f>
        <v/>
      </c>
      <c r="D21" s="77"/>
      <c r="E21" s="76"/>
      <c r="F21" s="74" t="str">
        <f>IF(IF(ISNA(VLOOKUP('Angaben zum Projekt'!$D$5,'Indikatoren 17'!$A$10:$C$16,3,FALSE)),"",(VLOOKUP('Angaben zum Projekt'!$D$5,'Indikatoren 17'!$A$10:$C$16,3,FALSE)))=0,"",IF(ISNA(VLOOKUP('Angaben zum Projekt'!$D$5,'Indikatoren 17'!$A$10:$C$16,3,FALSE)),"",(VLOOKUP('Angaben zum Projekt'!$D$5,'Indikatoren 17'!$A$10:$C$16,3,FALSE))))</f>
        <v/>
      </c>
      <c r="G21" s="44"/>
    </row>
    <row r="22" spans="2:7" ht="38.25" customHeight="1">
      <c r="B22" s="21"/>
      <c r="C22" s="74" t="str">
        <f>IF(IF(ISNA(VLOOKUP('Angaben zum Projekt'!$D$5,'Indikatoren 18'!$A$10:$B$16,2,FALSE)),"",(VLOOKUP('Angaben zum Projekt'!$D$5,'Indikatoren 18'!$A$10:$B$16,2,FALSE)))=0,"",IF(ISNA(VLOOKUP('Angaben zum Projekt'!$D$5,'Indikatoren 18'!$A$10:$B$16,2,FALSE)),"",(VLOOKUP('Angaben zum Projekt'!$D$5,'Indikatoren 18'!$A$10:$B$16,2,FALSE))))</f>
        <v/>
      </c>
      <c r="D22" s="77"/>
      <c r="E22" s="76"/>
      <c r="F22" s="74" t="str">
        <f>IF(IF(ISNA(VLOOKUP('Angaben zum Projekt'!$D$5,'Indikatoren 18'!$A$10:$C$16,3,FALSE)),"",(VLOOKUP('Angaben zum Projekt'!$D$5,'Indikatoren 18'!$A$10:$C$16,3,FALSE)))=0,"",IF(ISNA(VLOOKUP('Angaben zum Projekt'!$D$5,'Indikatoren 18'!$A$10:$C$16,3,FALSE)),"",(VLOOKUP('Angaben zum Projekt'!$D$5,'Indikatoren 18'!$A$10:$C$16,3,FALSE))))</f>
        <v/>
      </c>
      <c r="G22" s="44"/>
    </row>
    <row r="23" spans="2:7" ht="38.25" customHeight="1">
      <c r="B23" s="21"/>
      <c r="C23" s="74" t="str">
        <f>IF(IF(ISNA(VLOOKUP('Angaben zum Projekt'!$D$5,'Indikatoren 19'!$A$10:$B$16,2,FALSE)),"",(VLOOKUP('Angaben zum Projekt'!$D$5,'Indikatoren 19'!$A$10:$B$16,2,FALSE)))=0,"",IF(ISNA(VLOOKUP('Angaben zum Projekt'!$D$5,'Indikatoren 19'!$A$10:$B$16,2,FALSE)),"",(VLOOKUP('Angaben zum Projekt'!$D$5,'Indikatoren 19'!$A$10:$B$16,2,FALSE))))</f>
        <v/>
      </c>
      <c r="D23" s="77"/>
      <c r="E23" s="76"/>
      <c r="F23" s="74" t="str">
        <f>IF(IF(ISNA(VLOOKUP('Angaben zum Projekt'!$D$5,'Indikatoren 19'!$A$10:$C$16,3,FALSE)),"",(VLOOKUP('Angaben zum Projekt'!$D$5,'Indikatoren 19'!$A$10:$C$16,3,FALSE)))=0,"",IF(ISNA(VLOOKUP('Angaben zum Projekt'!$D$5,'Indikatoren 19'!$A$10:$C$16,3,FALSE)),"",(VLOOKUP('Angaben zum Projekt'!$D$5,'Indikatoren 19'!$A$10:$C$16,3,FALSE))))</f>
        <v/>
      </c>
      <c r="G23" s="44"/>
    </row>
    <row r="24" spans="2:7" ht="38.25" customHeight="1">
      <c r="B24" s="21"/>
      <c r="C24" s="74" t="str">
        <f>IF(IF(ISNA(VLOOKUP('Angaben zum Projekt'!$D$5,'Indikatoren 20'!$A$10:$B$16,2,FALSE)),"",(VLOOKUP('Angaben zum Projekt'!$D$5,'Indikatoren 20'!$A$10:$B$16,2,FALSE)))=0,"",IF(ISNA(VLOOKUP('Angaben zum Projekt'!$D$5,'Indikatoren 20'!$A$10:$B$16,2,FALSE)),"",(VLOOKUP('Angaben zum Projekt'!$D$5,'Indikatoren 20'!$A$10:$B$16,2,FALSE))))</f>
        <v/>
      </c>
      <c r="D24" s="75"/>
      <c r="E24" s="76"/>
      <c r="F24" s="74" t="str">
        <f>IF(IF(ISNA(VLOOKUP('Angaben zum Projekt'!$D$5,'Indikatoren 20'!$A$10:$C$16,3,FALSE)),"",(VLOOKUP('Angaben zum Projekt'!$D$5,'Indikatoren 20'!$A$10:$C$16,3,FALSE)))=0,"",IF(ISNA(VLOOKUP('Angaben zum Projekt'!$D$5,'Indikatoren 20'!$A$10:$C$16,3,FALSE)),"",(VLOOKUP('Angaben zum Projekt'!$D$5,'Indikatoren 20'!$A$10:$C$16,3,FALSE))))</f>
        <v/>
      </c>
      <c r="G24" s="44"/>
    </row>
    <row r="25" spans="2:7" ht="38.25" customHeight="1">
      <c r="B25" s="21"/>
      <c r="C25" s="74" t="str">
        <f>IF(IF(ISNA(VLOOKUP('Angaben zum Projekt'!$D$5,'Indikatoren 21'!$A$10:$B$16,2,FALSE)),"",(VLOOKUP('Angaben zum Projekt'!$D$5,'Indikatoren 21'!$A$10:$B$16,2,FALSE)))=0,"",IF(ISNA(VLOOKUP('Angaben zum Projekt'!$D$5,'Indikatoren 21'!$A$10:$B$16,2,FALSE)),"",(VLOOKUP('Angaben zum Projekt'!$D$5,'Indikatoren 21'!$A$10:$B$16,2,FALSE))))</f>
        <v/>
      </c>
      <c r="D25" s="75"/>
      <c r="E25" s="76"/>
      <c r="F25" s="74" t="str">
        <f>IF(IF(ISNA(VLOOKUP('Angaben zum Projekt'!$D$5,'Indikatoren 21'!$A$10:$C$16,3,FALSE)),"",(VLOOKUP('Angaben zum Projekt'!$D$5,'Indikatoren 21'!$A$10:$C$16,3,FALSE)))=0,"",IF(ISNA(VLOOKUP('Angaben zum Projekt'!$D$5,'Indikatoren 21'!$A$10:$C$16,3,FALSE)),"",(VLOOKUP('Angaben zum Projekt'!$D$5,'Indikatoren 21'!$A$10:$C$16,3,FALSE))))</f>
        <v/>
      </c>
      <c r="G25" s="44"/>
    </row>
    <row r="26" spans="2:7" ht="38.25" customHeight="1">
      <c r="B26" s="21"/>
      <c r="C26" s="74" t="str">
        <f>IF(IF(ISNA(VLOOKUP('Angaben zum Projekt'!$D$5,'Indikatoren 22'!$A$10:$B$16,2,FALSE)),"",(VLOOKUP('Angaben zum Projekt'!$D$5,'Indikatoren 22'!$A$10:$B$16,2,FALSE)))=0,"",IF(ISNA(VLOOKUP('Angaben zum Projekt'!$D$5,'Indikatoren 22'!$A$10:$B$16,2,FALSE)),"",(VLOOKUP('Angaben zum Projekt'!$D$5,'Indikatoren 22'!$A$10:$B$16,2,FALSE))))</f>
        <v/>
      </c>
      <c r="D26" s="75"/>
      <c r="E26" s="76"/>
      <c r="F26" s="74" t="str">
        <f>IF(IF(ISNA(VLOOKUP('Angaben zum Projekt'!$D$5,'Indikatoren 22'!$A$10:$C$16,3,FALSE)),"",(VLOOKUP('Angaben zum Projekt'!$D$5,'Indikatoren 22'!$A$10:$C$16,3,FALSE)))=0,"",IF(ISNA(VLOOKUP('Angaben zum Projekt'!$D$5,'Indikatoren 22'!$A$10:$C$16,3,FALSE)),"",(VLOOKUP('Angaben zum Projekt'!$D$5,'Indikatoren 22'!$A$10:$C$16,3,FALSE))))</f>
        <v/>
      </c>
      <c r="G26" s="44"/>
    </row>
    <row r="27" spans="2:7" ht="38.25" customHeight="1">
      <c r="B27" s="21"/>
      <c r="C27" s="74" t="str">
        <f>IF(IF(ISNA(VLOOKUP('Angaben zum Projekt'!$D$5,'Indikatoren 23'!$A$10:$B$16,2,FALSE)),"",(VLOOKUP('Angaben zum Projekt'!$D$5,'Indikatoren 23'!$A$10:$B$16,2,FALSE)))=0,"",IF(ISNA(VLOOKUP('Angaben zum Projekt'!$D$5,'Indikatoren 23'!$A$10:$B$16,2,FALSE)),"",(VLOOKUP('Angaben zum Projekt'!$D$5,'Indikatoren 23'!$A$10:$B$16,2,FALSE))))</f>
        <v/>
      </c>
      <c r="D27" s="75"/>
      <c r="E27" s="76"/>
      <c r="F27" s="74" t="str">
        <f>IF(IF(ISNA(VLOOKUP('Angaben zum Projekt'!$D$5,'Indikatoren 23'!$A$10:$C$16,3,FALSE)),"",(VLOOKUP('Angaben zum Projekt'!$D$5,'Indikatoren 23'!$A$10:$C$16,3,FALSE)))=0,"",IF(ISNA(VLOOKUP('Angaben zum Projekt'!$D$5,'Indikatoren 23'!$A$10:$C$16,3,FALSE)),"",(VLOOKUP('Angaben zum Projekt'!$D$5,'Indikatoren 23'!$A$10:$C$16,3,FALSE))))</f>
        <v/>
      </c>
      <c r="G27" s="44"/>
    </row>
    <row r="28" spans="2:7" ht="38.25" customHeight="1">
      <c r="B28" s="21"/>
      <c r="C28" s="74" t="str">
        <f>IF(IF(ISNA(VLOOKUP('Angaben zum Projekt'!$D$5,'Indikatoren 24'!$A$10:$B$16,2,FALSE)),"",(VLOOKUP('Angaben zum Projekt'!$D$5,'Indikatoren 24'!$A$10:$B$16,2,FALSE)))=0,"",IF(ISNA(VLOOKUP('Angaben zum Projekt'!$D$5,'Indikatoren 24'!$A$10:$B$16,2,FALSE)),"",(VLOOKUP('Angaben zum Projekt'!$D$5,'Indikatoren 24'!$A$10:$B$16,2,FALSE))))</f>
        <v/>
      </c>
      <c r="D28" s="77"/>
      <c r="E28" s="76"/>
      <c r="F28" s="74" t="str">
        <f>IF(IF(ISNA(VLOOKUP('Angaben zum Projekt'!$D$5,'Indikatoren 24'!$A$10:$C$16,3,FALSE)),"",(VLOOKUP('Angaben zum Projekt'!$D$5,'Indikatoren 24'!$A$10:$C$16,3,FALSE)))=0,"",IF(ISNA(VLOOKUP('Angaben zum Projekt'!$D$5,'Indikatoren 24'!$A$10:$C$16,3,FALSE)),"",(VLOOKUP('Angaben zum Projekt'!$D$5,'Indikatoren 24'!$A$10:$C$16,3,FALSE))))</f>
        <v/>
      </c>
      <c r="G28" s="44"/>
    </row>
    <row r="29" spans="2:7" ht="38.25" customHeight="1">
      <c r="B29" s="21"/>
      <c r="C29" s="74" t="str">
        <f>IF(IF(ISNA(VLOOKUP('Angaben zum Projekt'!$D$5,'Indikatoren 25'!$A$10:$B$16,2,FALSE)),"",(VLOOKUP('Angaben zum Projekt'!$D$5,'Indikatoren 25'!$A$10:$B$16,2,FALSE)))=0,"",IF(ISNA(VLOOKUP('Angaben zum Projekt'!$D$5,'Indikatoren 25'!$A$10:$B$16,2,FALSE)),"",(VLOOKUP('Angaben zum Projekt'!$D$5,'Indikatoren 25'!$A$10:$B$16,2,FALSE))))</f>
        <v/>
      </c>
      <c r="D29" s="77"/>
      <c r="E29" s="76"/>
      <c r="F29" s="74" t="str">
        <f>IF(IF(ISNA(VLOOKUP('Angaben zum Projekt'!$D$5,'Indikatoren 25'!$A$10:$C$16,3,FALSE)),"",(VLOOKUP('Angaben zum Projekt'!$D$5,'Indikatoren 25'!$A$10:$C$16,3,FALSE)))=0,"",IF(ISNA(VLOOKUP('Angaben zum Projekt'!$D$5,'Indikatoren 25'!$A$10:$C$16,3,FALSE)),"",(VLOOKUP('Angaben zum Projekt'!$D$5,'Indikatoren 25'!$A$10:$C$16,3,FALSE))))</f>
        <v/>
      </c>
      <c r="G29" s="44"/>
    </row>
    <row r="30" spans="2:7" ht="38.25" customHeight="1">
      <c r="B30" s="21"/>
      <c r="C30" s="74" t="str">
        <f>IF(IF(ISNA(VLOOKUP('Angaben zum Projekt'!$D$5,'Indikatoren 26'!$A$10:$B$16,2,FALSE)),"",(VLOOKUP('Angaben zum Projekt'!$D$5,'Indikatoren 26'!$A$10:$B$16,2,FALSE)))=0,"",IF(ISNA(VLOOKUP('Angaben zum Projekt'!$D$5,'Indikatoren 26'!$A$10:$B$16,2,FALSE)),"",(VLOOKUP('Angaben zum Projekt'!$D$5,'Indikatoren 26'!$A$10:$B$16,2,FALSE))))</f>
        <v/>
      </c>
      <c r="D30" s="77"/>
      <c r="E30" s="76"/>
      <c r="F30" s="74" t="str">
        <f>IF(IF(ISNA(VLOOKUP('Angaben zum Projekt'!$D$5,'Indikatoren 26'!$A$10:$C$16,3,FALSE)),"",(VLOOKUP('Angaben zum Projekt'!$D$5,'Indikatoren 26'!$A$10:$C$16,3,FALSE)))=0,"",IF(ISNA(VLOOKUP('Angaben zum Projekt'!$D$5,'Indikatoren 26'!$A$10:$C$16,3,FALSE)),"",(VLOOKUP('Angaben zum Projekt'!$D$5,'Indikatoren 26'!$A$10:$C$16,3,FALSE))))</f>
        <v/>
      </c>
      <c r="G30" s="44"/>
    </row>
    <row r="31" spans="2:7" ht="38.25" customHeight="1">
      <c r="B31" s="21"/>
      <c r="C31" s="74" t="str">
        <f>IF(IF(ISNA(VLOOKUP('Angaben zum Projekt'!$D$5,'Indikatoren 27'!$A$10:$B$16,2,FALSE)),"",(VLOOKUP('Angaben zum Projekt'!$D$5,'Indikatoren 27'!$A$10:$B$16,2,FALSE)))=0,"",IF(ISNA(VLOOKUP('Angaben zum Projekt'!$D$5,'Indikatoren 27'!$A$10:$B$16,2,FALSE)),"",(VLOOKUP('Angaben zum Projekt'!$D$5,'Indikatoren 27'!$A$10:$B$16,2,FALSE))))</f>
        <v/>
      </c>
      <c r="D31" s="77"/>
      <c r="E31" s="76"/>
      <c r="F31" s="74" t="str">
        <f>IF(IF(ISNA(VLOOKUP('Angaben zum Projekt'!$D$5,'Indikatoren 27'!$A$10:$C$16,3,FALSE)),"",(VLOOKUP('Angaben zum Projekt'!$D$5,'Indikatoren 27'!$A$10:$C$16,3,FALSE)))=0,"",IF(ISNA(VLOOKUP('Angaben zum Projekt'!$D$5,'Indikatoren 27'!$A$10:$C$16,3,FALSE)),"",(VLOOKUP('Angaben zum Projekt'!$D$5,'Indikatoren 27'!$A$10:$C$16,3,FALSE))))</f>
        <v/>
      </c>
      <c r="G31" s="44"/>
    </row>
    <row r="32" spans="2:7" ht="38.25" customHeight="1">
      <c r="B32" s="21"/>
      <c r="C32" s="74" t="str">
        <f>IF(IF(ISNA(VLOOKUP('Angaben zum Projekt'!$D$5,'Indikatoren 28'!$A$10:$B$16,2,FALSE)),"",(VLOOKUP('Angaben zum Projekt'!$D$5,'Indikatoren 28'!$A$10:$B$16,2,FALSE)))=0,"",IF(ISNA(VLOOKUP('Angaben zum Projekt'!$D$5,'Indikatoren 28'!$A$10:$B$16,2,FALSE)),"",(VLOOKUP('Angaben zum Projekt'!$D$5,'Indikatoren 28'!$A$10:$B$16,2,FALSE))))</f>
        <v/>
      </c>
      <c r="D32" s="77"/>
      <c r="E32" s="76"/>
      <c r="F32" s="74" t="str">
        <f>IF(IF(ISNA(VLOOKUP('Angaben zum Projekt'!$D$5,'Indikatoren 28'!$A$10:$C$16,3,FALSE)),"",(VLOOKUP('Angaben zum Projekt'!$D$5,'Indikatoren 28'!$A$10:$C$16,3,FALSE)))=0,"",IF(ISNA(VLOOKUP('Angaben zum Projekt'!$D$5,'Indikatoren 28'!$A$10:$C$16,3,FALSE)),"",(VLOOKUP('Angaben zum Projekt'!$D$5,'Indikatoren 28'!$A$10:$C$16,3,FALSE))))</f>
        <v/>
      </c>
      <c r="G32" s="44"/>
    </row>
    <row r="33" spans="2:7" ht="38.25" customHeight="1">
      <c r="B33" s="21"/>
      <c r="C33" s="74" t="str">
        <f>IF(IF(ISNA(VLOOKUP('Angaben zum Projekt'!$D$5,'Indikatoren 29'!$A$10:$B$16,2,FALSE)),"",(VLOOKUP('Angaben zum Projekt'!$D$5,'Indikatoren 29'!$A$10:$B$16,2,FALSE)))=0,"",IF(ISNA(VLOOKUP('Angaben zum Projekt'!$D$5,'Indikatoren 29'!$A$10:$B$16,2,FALSE)),"",(VLOOKUP('Angaben zum Projekt'!$D$5,'Indikatoren 29'!$A$10:$B$16,2,FALSE))))</f>
        <v/>
      </c>
      <c r="D33" s="77"/>
      <c r="E33" s="76"/>
      <c r="F33" s="74" t="str">
        <f>IF(IF(ISNA(VLOOKUP('Angaben zum Projekt'!$D$5,'Indikatoren 29'!$A$10:$C$16,3,FALSE)),"",(VLOOKUP('Angaben zum Projekt'!$D$5,'Indikatoren 29'!$A$10:$C$16,3,FALSE)))=0,"",IF(ISNA(VLOOKUP('Angaben zum Projekt'!$D$5,'Indikatoren 29'!$A$10:$C$16,3,FALSE)),"",(VLOOKUP('Angaben zum Projekt'!$D$5,'Indikatoren 29'!$A$10:$C$16,3,FALSE))))</f>
        <v/>
      </c>
      <c r="G33" s="44"/>
    </row>
    <row r="34" spans="2:7" ht="38.25" customHeight="1">
      <c r="B34" s="21"/>
      <c r="C34" s="74" t="str">
        <f>IF(IF(ISNA(VLOOKUP('Angaben zum Projekt'!$D$5,'Indikatoren 30'!$A$10:$B$16,2,FALSE)),"",(VLOOKUP('Angaben zum Projekt'!$D$5,'Indikatoren 30'!$A$10:$B$16,2,FALSE)))=0,"",IF(ISNA(VLOOKUP('Angaben zum Projekt'!$D$5,'Indikatoren 30'!$A$10:$B$16,2,FALSE)),"",(VLOOKUP('Angaben zum Projekt'!$D$5,'Indikatoren 30'!$A$10:$B$16,2,FALSE))))</f>
        <v/>
      </c>
      <c r="D34" s="77"/>
      <c r="E34" s="76"/>
      <c r="F34" s="74" t="str">
        <f>IF(IF(ISNA(VLOOKUP('Angaben zum Projekt'!$D$5,'Indikatoren 30'!$A$10:$C$16,3,FALSE)),"",(VLOOKUP('Angaben zum Projekt'!$D$5,'Indikatoren 30'!$A$10:$C$16,3,FALSE)))=0,"",IF(ISNA(VLOOKUP('Angaben zum Projekt'!$D$5,'Indikatoren 30'!$A$10:$C$16,3,FALSE)),"",(VLOOKUP('Angaben zum Projekt'!$D$5,'Indikatoren 30'!$A$10:$C$16,3,FALSE))))</f>
        <v/>
      </c>
      <c r="G34" s="44"/>
    </row>
    <row r="35" spans="2:7" ht="38.25" customHeight="1">
      <c r="B35" s="21"/>
      <c r="C35" s="74" t="str">
        <f>IF(IF(ISNA(VLOOKUP('Angaben zum Projekt'!$D$5,'Indikatoren 31'!$A$10:$B$16,2,FALSE)),"",(VLOOKUP('Angaben zum Projekt'!$D$5,'Indikatoren 31'!$A$10:$B$16,2,FALSE)))=0,"",IF(ISNA(VLOOKUP('Angaben zum Projekt'!$D$5,'Indikatoren 31'!$A$10:$B$16,2,FALSE)),"",(VLOOKUP('Angaben zum Projekt'!$D$5,'Indikatoren 31'!$A$10:$B$16,2,FALSE))))</f>
        <v/>
      </c>
      <c r="D35" s="77"/>
      <c r="E35" s="76"/>
      <c r="F35" s="74" t="str">
        <f>IF(IF(ISNA(VLOOKUP('Angaben zum Projekt'!$D$5,'Indikatoren 31'!$A$10:$C$16,3,FALSE)),"",(VLOOKUP('Angaben zum Projekt'!$D$5,'Indikatoren 31'!$A$10:$C$16,3,FALSE)))=0,"",IF(ISNA(VLOOKUP('Angaben zum Projekt'!$D$5,'Indikatoren 31'!$A$10:$C$16,3,FALSE)),"",(VLOOKUP('Angaben zum Projekt'!$D$5,'Indikatoren 31'!$A$10:$C$16,3,FALSE))))</f>
        <v/>
      </c>
      <c r="G35" s="44"/>
    </row>
    <row r="36" spans="2:7" ht="38.25" customHeight="1">
      <c r="B36" s="21"/>
      <c r="C36" s="74" t="str">
        <f>IF(IF(ISNA(VLOOKUP('Angaben zum Projekt'!$D$5,'Indikatoren 32'!$A$10:$B$16,2,FALSE)),"",(VLOOKUP('Angaben zum Projekt'!$D$5,'Indikatoren 32'!$A$10:$B$16,2,FALSE)))=0,"",IF(ISNA(VLOOKUP('Angaben zum Projekt'!$D$5,'Indikatoren 32'!$A$10:$B$16,2,FALSE)),"",(VLOOKUP('Angaben zum Projekt'!$D$5,'Indikatoren 32'!$A$10:$B$16,2,FALSE))))</f>
        <v/>
      </c>
      <c r="D36" s="77"/>
      <c r="E36" s="76"/>
      <c r="F36" s="74" t="str">
        <f>IF(IF(ISNA(VLOOKUP('Angaben zum Projekt'!$D$5,'Indikatoren 32'!$A$10:$C$16,3,FALSE)),"",(VLOOKUP('Angaben zum Projekt'!$D$5,'Indikatoren 32'!$A$10:$C$16,3,FALSE)))=0,"",IF(ISNA(VLOOKUP('Angaben zum Projekt'!$D$5,'Indikatoren 32'!$A$10:$C$16,3,FALSE)),"",(VLOOKUP('Angaben zum Projekt'!$D$5,'Indikatoren 32'!$A$10:$C$16,3,FALSE))))</f>
        <v/>
      </c>
      <c r="G36" s="44"/>
    </row>
    <row r="37" spans="2:7" ht="38.25" customHeight="1">
      <c r="B37" s="21"/>
      <c r="C37" s="31"/>
      <c r="D37" s="31"/>
      <c r="E37" s="31"/>
      <c r="F37" s="31"/>
      <c r="G37" s="44"/>
    </row>
    <row r="38" spans="2:7" ht="16.5" customHeight="1">
      <c r="B38" s="26"/>
      <c r="C38" s="56"/>
      <c r="D38" s="56"/>
      <c r="E38" s="56"/>
      <c r="F38" s="56"/>
      <c r="G38" s="55"/>
    </row>
    <row r="39" spans="2:7" ht="18.75" customHeight="1">
      <c r="B39" s="51"/>
      <c r="C39" s="51"/>
      <c r="D39" s="51"/>
      <c r="E39" s="51"/>
      <c r="F39" s="51"/>
      <c r="G39" s="51"/>
    </row>
    <row r="40" spans="2:7" ht="18.75" customHeight="1"/>
    <row r="41" spans="2:7" ht="18.75" customHeight="1">
      <c r="B41" s="2"/>
      <c r="C41" s="3"/>
      <c r="D41" s="3"/>
      <c r="E41" s="3"/>
      <c r="F41" s="3"/>
      <c r="G41" s="33"/>
    </row>
    <row r="42" spans="2:7" ht="350.45" customHeight="1">
      <c r="B42" s="6"/>
      <c r="C42" s="213" t="s">
        <v>264</v>
      </c>
      <c r="D42" s="172"/>
      <c r="E42" s="172"/>
      <c r="F42" s="172"/>
      <c r="G42" s="44"/>
    </row>
    <row r="43" spans="2:7" ht="18.75" customHeight="1">
      <c r="B43" s="14"/>
      <c r="C43" s="12"/>
      <c r="D43" s="12"/>
      <c r="E43" s="12"/>
      <c r="F43" s="12"/>
      <c r="G43" s="55"/>
    </row>
  </sheetData>
  <sheetProtection algorithmName="SHA-512" hashValue="lux5xnprzeGraYcpOY1omQzdZb/gC4uAkqqnrUuTVNvLgyxutznfpkMAjbvN04w01RTPorV5z4iMdZio1XUo0w==" saltValue="MRDGauAW3im6o8K3O8XvCQ==" spinCount="100000" sheet="1" formatRows="0" selectLockedCells="1"/>
  <mergeCells count="3">
    <mergeCell ref="C3:E3"/>
    <mergeCell ref="F3:F4"/>
    <mergeCell ref="C42:F42"/>
  </mergeCells>
  <conditionalFormatting sqref="C6 C27:C28 C30:C36">
    <cfRule type="expression" dxfId="23" priority="67" stopIfTrue="1">
      <formula>LEFT(C6,5)="davon"</formula>
    </cfRule>
  </conditionalFormatting>
  <conditionalFormatting sqref="C7">
    <cfRule type="expression" dxfId="22" priority="66" stopIfTrue="1">
      <formula>LEFT(C7,5)="davon"</formula>
    </cfRule>
  </conditionalFormatting>
  <conditionalFormatting sqref="C8">
    <cfRule type="expression" dxfId="21" priority="65" stopIfTrue="1">
      <formula>LEFT(C8,5)="davon"</formula>
    </cfRule>
  </conditionalFormatting>
  <conditionalFormatting sqref="C5:C36">
    <cfRule type="expression" dxfId="20" priority="64" stopIfTrue="1">
      <formula>LEFT(C5,5)="davon"</formula>
    </cfRule>
  </conditionalFormatting>
  <conditionalFormatting sqref="C5:C36">
    <cfRule type="expression" dxfId="19" priority="63" stopIfTrue="1">
      <formula>LEFT(C5,7)="Bereich"</formula>
    </cfRule>
  </conditionalFormatting>
  <conditionalFormatting sqref="C6:C36">
    <cfRule type="expression" dxfId="18" priority="62" stopIfTrue="1">
      <formula>LEFT(C6,7)="Bereich"</formula>
    </cfRule>
  </conditionalFormatting>
  <conditionalFormatting sqref="D5">
    <cfRule type="expression" dxfId="17" priority="61" stopIfTrue="1">
      <formula>OR(LEFT(C5,7)="Bereich",C5="",LEFT(C5,11)="Teilbereich")</formula>
    </cfRule>
  </conditionalFormatting>
  <conditionalFormatting sqref="E5">
    <cfRule type="expression" dxfId="16" priority="60" stopIfTrue="1">
      <formula>OR(LEFT(C5,7)="Bereich",C5="",LEFT(C5,11)="Teilbereich")</formula>
    </cfRule>
  </conditionalFormatting>
  <conditionalFormatting sqref="C21:C36">
    <cfRule type="expression" dxfId="15" priority="45" stopIfTrue="1">
      <formula>LEFT(C21,5)="davon"</formula>
    </cfRule>
  </conditionalFormatting>
  <conditionalFormatting sqref="C21:C36">
    <cfRule type="expression" dxfId="14" priority="44" stopIfTrue="1">
      <formula>LEFT(C21,7)="Bereich"</formula>
    </cfRule>
  </conditionalFormatting>
  <conditionalFormatting sqref="C29">
    <cfRule type="expression" dxfId="13" priority="24" stopIfTrue="1">
      <formula>LEFT(C29,5)="davon"</formula>
    </cfRule>
  </conditionalFormatting>
  <conditionalFormatting sqref="C29">
    <cfRule type="expression" dxfId="12" priority="23" stopIfTrue="1">
      <formula>LEFT(C29,7)="Bereich"</formula>
    </cfRule>
  </conditionalFormatting>
  <conditionalFormatting sqref="F5">
    <cfRule type="expression" dxfId="11" priority="10" stopIfTrue="1">
      <formula>LEFT(F5,5)="davon"</formula>
    </cfRule>
  </conditionalFormatting>
  <conditionalFormatting sqref="F5">
    <cfRule type="expression" dxfId="10" priority="9" stopIfTrue="1">
      <formula>LEFT(F5,7)="Bereich"</formula>
    </cfRule>
  </conditionalFormatting>
  <conditionalFormatting sqref="F6">
    <cfRule type="expression" dxfId="9" priority="8" stopIfTrue="1">
      <formula>LEFT(F6,5)="davon"</formula>
    </cfRule>
  </conditionalFormatting>
  <conditionalFormatting sqref="F6">
    <cfRule type="expression" dxfId="8" priority="7" stopIfTrue="1">
      <formula>LEFT(F6,5)="davon"</formula>
    </cfRule>
  </conditionalFormatting>
  <conditionalFormatting sqref="F6">
    <cfRule type="expression" dxfId="7" priority="6" stopIfTrue="1">
      <formula>LEFT(F6,7)="Bereich"</formula>
    </cfRule>
  </conditionalFormatting>
  <conditionalFormatting sqref="F6">
    <cfRule type="expression" dxfId="6" priority="5" stopIfTrue="1">
      <formula>LEFT(F6,7)="Bereich"</formula>
    </cfRule>
  </conditionalFormatting>
  <conditionalFormatting sqref="F7:F36">
    <cfRule type="expression" dxfId="5" priority="4" stopIfTrue="1">
      <formula>LEFT(F7,5)="davon"</formula>
    </cfRule>
  </conditionalFormatting>
  <conditionalFormatting sqref="F7:F36">
    <cfRule type="expression" dxfId="4" priority="3" stopIfTrue="1">
      <formula>LEFT(F7,5)="davon"</formula>
    </cfRule>
  </conditionalFormatting>
  <conditionalFormatting sqref="F7:F36">
    <cfRule type="expression" dxfId="3" priority="2" stopIfTrue="1">
      <formula>LEFT(F7,7)="Bereich"</formula>
    </cfRule>
  </conditionalFormatting>
  <conditionalFormatting sqref="F7:F36">
    <cfRule type="expression" dxfId="2" priority="1" stopIfTrue="1">
      <formula>LEFT(F7,7)="Bereich"</formula>
    </cfRule>
  </conditionalFormatting>
  <dataValidations count="2">
    <dataValidation type="decimal" allowBlank="1" showInputMessage="1" showErrorMessage="1" errorTitle="Zielzahl" error="Bitte ausschließlich Zahlen eintragen!" sqref="D5">
      <formula1>0</formula1>
      <formula2>1000000000000</formula2>
    </dataValidation>
    <dataValidation type="decimal" allowBlank="1" showInputMessage="1" showErrorMessage="1" sqref="D6:D37">
      <formula1>0</formula1>
      <formula2>1000000000000</formula2>
    </dataValidation>
  </dataValidations>
  <pageMargins left="0.7" right="0.7" top="0.78740157499999996" bottom="0.78740157499999996" header="0.3" footer="0.3"/>
  <pageSetup paperSize="9" scale="87" orientation="portrait" r:id="rId1"/>
  <headerFooter>
    <oddFooter>&amp;C&amp;9Seite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rgb="FFC00000"/>
  </sheetPr>
  <dimension ref="A1:C185"/>
  <sheetViews>
    <sheetView zoomScaleNormal="100" workbookViewId="0">
      <selection activeCell="C28" sqref="C28"/>
    </sheetView>
  </sheetViews>
  <sheetFormatPr baseColWidth="10" defaultColWidth="11.42578125" defaultRowHeight="12.75"/>
  <cols>
    <col min="1" max="1" width="3" style="78" customWidth="1"/>
    <col min="2" max="2" width="93.140625" style="78" customWidth="1"/>
    <col min="3" max="3" width="72.42578125" style="80" customWidth="1"/>
    <col min="4" max="4" width="11.42578125" style="78" customWidth="1"/>
    <col min="5" max="16384" width="11.42578125" style="78"/>
  </cols>
  <sheetData>
    <row r="1" spans="1:3" ht="15">
      <c r="B1" s="79" t="str">
        <f>'Angaben zum Projekt'!C54</f>
        <v>I1: Sprache und Bildung</v>
      </c>
    </row>
    <row r="2" spans="1:3" ht="25.5">
      <c r="A2" s="78">
        <v>1</v>
      </c>
      <c r="B2" s="80" t="s">
        <v>190</v>
      </c>
      <c r="C2" s="80" t="s">
        <v>206</v>
      </c>
    </row>
    <row r="3" spans="1:3">
      <c r="A3" s="78">
        <v>2</v>
      </c>
      <c r="B3" s="156" t="s">
        <v>121</v>
      </c>
    </row>
    <row r="4" spans="1:3">
      <c r="A4" s="78">
        <v>3</v>
      </c>
      <c r="B4" s="80" t="s">
        <v>122</v>
      </c>
      <c r="C4" s="80" t="s">
        <v>172</v>
      </c>
    </row>
    <row r="5" spans="1:3">
      <c r="A5" s="78">
        <v>4</v>
      </c>
      <c r="B5" s="157" t="s">
        <v>191</v>
      </c>
    </row>
    <row r="6" spans="1:3">
      <c r="A6" s="78">
        <v>5</v>
      </c>
      <c r="B6" s="157" t="s">
        <v>123</v>
      </c>
    </row>
    <row r="7" spans="1:3">
      <c r="A7" s="78">
        <v>6</v>
      </c>
      <c r="B7" s="83" t="s">
        <v>124</v>
      </c>
    </row>
    <row r="8" spans="1:3">
      <c r="A8" s="78">
        <v>7</v>
      </c>
      <c r="B8" s="84" t="s">
        <v>125</v>
      </c>
      <c r="C8" s="80" t="s">
        <v>173</v>
      </c>
    </row>
    <row r="9" spans="1:3">
      <c r="A9" s="78">
        <v>8</v>
      </c>
      <c r="B9" s="82" t="s">
        <v>192</v>
      </c>
    </row>
    <row r="10" spans="1:3">
      <c r="A10" s="78">
        <v>9</v>
      </c>
      <c r="B10" s="83" t="s">
        <v>234</v>
      </c>
      <c r="C10" s="78"/>
    </row>
    <row r="11" spans="1:3">
      <c r="A11" s="78">
        <v>10</v>
      </c>
      <c r="B11" s="82" t="s">
        <v>247</v>
      </c>
      <c r="C11" s="80" t="s">
        <v>196</v>
      </c>
    </row>
    <row r="12" spans="1:3">
      <c r="A12" s="78">
        <v>11</v>
      </c>
      <c r="B12" s="78" t="s">
        <v>119</v>
      </c>
      <c r="C12" s="80" t="s">
        <v>73</v>
      </c>
    </row>
    <row r="13" spans="1:3">
      <c r="A13" s="78">
        <v>12</v>
      </c>
      <c r="B13" s="78" t="s">
        <v>194</v>
      </c>
    </row>
    <row r="14" spans="1:3">
      <c r="A14" s="78">
        <v>13</v>
      </c>
      <c r="B14" s="83" t="s">
        <v>193</v>
      </c>
      <c r="C14" s="80" t="s">
        <v>72</v>
      </c>
    </row>
    <row r="15" spans="1:3">
      <c r="A15" s="78">
        <v>14</v>
      </c>
      <c r="B15" s="82" t="s">
        <v>114</v>
      </c>
    </row>
    <row r="16" spans="1:3">
      <c r="A16" s="78">
        <v>15</v>
      </c>
      <c r="B16" s="78" t="s">
        <v>115</v>
      </c>
    </row>
    <row r="17" spans="1:3">
      <c r="A17" s="78">
        <v>16</v>
      </c>
      <c r="B17" s="78" t="s">
        <v>116</v>
      </c>
    </row>
    <row r="18" spans="1:3">
      <c r="A18" s="78">
        <v>17</v>
      </c>
      <c r="B18" s="78" t="s">
        <v>117</v>
      </c>
    </row>
    <row r="19" spans="1:3">
      <c r="A19" s="78">
        <v>18</v>
      </c>
      <c r="B19" s="78" t="s">
        <v>118</v>
      </c>
    </row>
    <row r="20" spans="1:3">
      <c r="A20" s="78">
        <v>19</v>
      </c>
      <c r="B20" s="78" t="s">
        <v>174</v>
      </c>
    </row>
    <row r="21" spans="1:3">
      <c r="A21" s="78">
        <v>20</v>
      </c>
      <c r="B21" s="78" t="s">
        <v>175</v>
      </c>
    </row>
    <row r="22" spans="1:3">
      <c r="A22" s="78">
        <v>21</v>
      </c>
      <c r="B22" s="78" t="s">
        <v>119</v>
      </c>
      <c r="C22" s="80" t="s">
        <v>73</v>
      </c>
    </row>
    <row r="23" spans="1:3">
      <c r="A23" s="78">
        <v>22</v>
      </c>
      <c r="B23" s="78" t="s">
        <v>120</v>
      </c>
    </row>
    <row r="24" spans="1:3">
      <c r="A24" s="78">
        <v>23</v>
      </c>
      <c r="B24" s="78" t="s">
        <v>195</v>
      </c>
    </row>
    <row r="25" spans="1:3">
      <c r="A25" s="78">
        <v>24</v>
      </c>
      <c r="B25" s="78" t="s">
        <v>203</v>
      </c>
    </row>
    <row r="26" spans="1:3">
      <c r="A26" s="78">
        <v>25</v>
      </c>
      <c r="B26" s="78" t="s">
        <v>204</v>
      </c>
    </row>
    <row r="27" spans="1:3">
      <c r="A27" s="78">
        <v>26</v>
      </c>
      <c r="B27" s="78" t="s">
        <v>200</v>
      </c>
    </row>
    <row r="28" spans="1:3">
      <c r="A28" s="78">
        <v>27</v>
      </c>
      <c r="B28" s="78" t="s">
        <v>201</v>
      </c>
    </row>
    <row r="29" spans="1:3">
      <c r="A29" s="78">
        <v>28</v>
      </c>
      <c r="B29" s="78" t="s">
        <v>202</v>
      </c>
    </row>
    <row r="30" spans="1:3">
      <c r="A30" s="78">
        <v>29</v>
      </c>
    </row>
    <row r="31" spans="1:3">
      <c r="A31" s="78">
        <v>30</v>
      </c>
    </row>
    <row r="32" spans="1:3">
      <c r="A32" s="78">
        <v>31</v>
      </c>
    </row>
    <row r="33" spans="1:3">
      <c r="A33" s="78">
        <v>32</v>
      </c>
    </row>
    <row r="36" spans="1:3" ht="15">
      <c r="B36" s="85" t="str">
        <f>'Angaben zum Projekt'!C55</f>
        <v>I2: Vorbereitende Maßnahmen zur Arbeitsmarktintegration</v>
      </c>
    </row>
    <row r="37" spans="1:3" ht="25.5">
      <c r="A37" s="78">
        <v>1</v>
      </c>
      <c r="B37" s="80" t="s">
        <v>190</v>
      </c>
      <c r="C37" s="80" t="s">
        <v>206</v>
      </c>
    </row>
    <row r="38" spans="1:3">
      <c r="A38" s="78">
        <v>2</v>
      </c>
      <c r="B38" s="156" t="s">
        <v>161</v>
      </c>
    </row>
    <row r="39" spans="1:3">
      <c r="A39" s="78">
        <v>3</v>
      </c>
      <c r="B39" s="80" t="s">
        <v>163</v>
      </c>
    </row>
    <row r="40" spans="1:3">
      <c r="A40" s="78">
        <v>4</v>
      </c>
      <c r="B40" s="80" t="s">
        <v>119</v>
      </c>
    </row>
    <row r="41" spans="1:3">
      <c r="A41" s="78">
        <v>5</v>
      </c>
      <c r="B41" s="80" t="s">
        <v>120</v>
      </c>
    </row>
    <row r="42" spans="1:3">
      <c r="A42" s="78">
        <v>6</v>
      </c>
      <c r="B42" s="80" t="s">
        <v>195</v>
      </c>
    </row>
    <row r="43" spans="1:3">
      <c r="A43" s="78">
        <v>7</v>
      </c>
      <c r="B43" s="80" t="s">
        <v>197</v>
      </c>
    </row>
    <row r="44" spans="1:3">
      <c r="A44" s="78">
        <v>8</v>
      </c>
      <c r="B44" s="78" t="s">
        <v>198</v>
      </c>
    </row>
    <row r="45" spans="1:3">
      <c r="A45" s="78">
        <v>9</v>
      </c>
      <c r="B45" s="78" t="s">
        <v>199</v>
      </c>
    </row>
    <row r="46" spans="1:3">
      <c r="A46" s="78">
        <v>10</v>
      </c>
      <c r="B46" s="78" t="s">
        <v>200</v>
      </c>
    </row>
    <row r="47" spans="1:3">
      <c r="A47" s="78">
        <v>11</v>
      </c>
      <c r="B47" s="78" t="s">
        <v>201</v>
      </c>
    </row>
    <row r="48" spans="1:3">
      <c r="A48" s="78">
        <v>12</v>
      </c>
      <c r="B48" s="78" t="s">
        <v>202</v>
      </c>
    </row>
    <row r="49" spans="1:2">
      <c r="A49" s="78">
        <v>13</v>
      </c>
      <c r="B49" s="81" t="s">
        <v>162</v>
      </c>
    </row>
    <row r="50" spans="1:2">
      <c r="A50" s="78">
        <v>14</v>
      </c>
      <c r="B50" s="78" t="s">
        <v>164</v>
      </c>
    </row>
    <row r="51" spans="1:2">
      <c r="A51" s="78">
        <v>15</v>
      </c>
      <c r="B51" s="78" t="s">
        <v>205</v>
      </c>
    </row>
    <row r="52" spans="1:2">
      <c r="A52" s="78">
        <v>16</v>
      </c>
    </row>
    <row r="53" spans="1:2">
      <c r="A53" s="78">
        <v>17</v>
      </c>
    </row>
    <row r="54" spans="1:2">
      <c r="A54" s="78">
        <v>18</v>
      </c>
    </row>
    <row r="55" spans="1:2">
      <c r="A55" s="78">
        <v>19</v>
      </c>
    </row>
    <row r="56" spans="1:2">
      <c r="A56" s="78">
        <v>20</v>
      </c>
    </row>
    <row r="57" spans="1:2">
      <c r="A57" s="78">
        <v>21</v>
      </c>
    </row>
    <row r="58" spans="1:2">
      <c r="A58" s="78">
        <v>22</v>
      </c>
    </row>
    <row r="59" spans="1:2">
      <c r="A59" s="78">
        <v>23</v>
      </c>
    </row>
    <row r="60" spans="1:2">
      <c r="A60" s="78">
        <v>24</v>
      </c>
    </row>
    <row r="61" spans="1:2">
      <c r="A61" s="78">
        <v>25</v>
      </c>
    </row>
    <row r="62" spans="1:2">
      <c r="A62" s="78">
        <v>26</v>
      </c>
    </row>
    <row r="63" spans="1:2">
      <c r="A63" s="78">
        <v>27</v>
      </c>
    </row>
    <row r="64" spans="1:2">
      <c r="A64" s="78">
        <v>28</v>
      </c>
    </row>
    <row r="65" spans="1:3">
      <c r="A65" s="78">
        <v>29</v>
      </c>
    </row>
    <row r="66" spans="1:3">
      <c r="A66" s="78">
        <v>30</v>
      </c>
    </row>
    <row r="67" spans="1:3">
      <c r="A67" s="78">
        <v>31</v>
      </c>
    </row>
    <row r="68" spans="1:3">
      <c r="A68" s="78">
        <v>32</v>
      </c>
    </row>
    <row r="71" spans="1:3">
      <c r="B71" s="80"/>
    </row>
    <row r="72" spans="1:3" ht="15">
      <c r="B72" s="85" t="str">
        <f>'Angaben zum Projekt'!C56</f>
        <v>I3: Starthilfe in ein selbstständiges Leben</v>
      </c>
    </row>
    <row r="73" spans="1:3" ht="25.5">
      <c r="A73" s="78">
        <v>1</v>
      </c>
      <c r="B73" s="80" t="s">
        <v>190</v>
      </c>
      <c r="C73" s="80" t="s">
        <v>206</v>
      </c>
    </row>
    <row r="74" spans="1:3">
      <c r="A74" s="78">
        <v>2</v>
      </c>
      <c r="B74" s="156" t="s">
        <v>176</v>
      </c>
    </row>
    <row r="75" spans="1:3">
      <c r="A75" s="78">
        <v>3</v>
      </c>
      <c r="B75" s="80" t="s">
        <v>177</v>
      </c>
    </row>
    <row r="76" spans="1:3">
      <c r="A76" s="78">
        <v>4</v>
      </c>
      <c r="B76" s="80" t="s">
        <v>178</v>
      </c>
    </row>
    <row r="77" spans="1:3">
      <c r="A77" s="78">
        <v>5</v>
      </c>
      <c r="B77" s="80" t="s">
        <v>179</v>
      </c>
      <c r="C77" s="80" t="s">
        <v>169</v>
      </c>
    </row>
    <row r="78" spans="1:3">
      <c r="A78" s="78">
        <v>6</v>
      </c>
      <c r="B78" s="80" t="s">
        <v>127</v>
      </c>
      <c r="C78" s="80" t="s">
        <v>170</v>
      </c>
    </row>
    <row r="79" spans="1:3">
      <c r="A79" s="78">
        <v>7</v>
      </c>
      <c r="B79" s="81" t="s">
        <v>166</v>
      </c>
    </row>
    <row r="80" spans="1:3">
      <c r="A80" s="78">
        <v>8</v>
      </c>
      <c r="B80" s="78" t="s">
        <v>128</v>
      </c>
    </row>
    <row r="81" spans="1:3">
      <c r="A81" s="78">
        <v>9</v>
      </c>
      <c r="B81" s="78" t="s">
        <v>180</v>
      </c>
    </row>
    <row r="82" spans="1:3">
      <c r="A82" s="78">
        <v>10</v>
      </c>
      <c r="B82" s="78" t="s">
        <v>181</v>
      </c>
    </row>
    <row r="83" spans="1:3">
      <c r="A83" s="78">
        <v>11</v>
      </c>
      <c r="B83" s="78" t="s">
        <v>182</v>
      </c>
    </row>
    <row r="84" spans="1:3">
      <c r="A84" s="78">
        <v>12</v>
      </c>
      <c r="B84" s="83" t="s">
        <v>234</v>
      </c>
      <c r="C84" s="78"/>
    </row>
    <row r="85" spans="1:3">
      <c r="A85" s="78">
        <v>13</v>
      </c>
      <c r="B85" s="78" t="s">
        <v>248</v>
      </c>
      <c r="C85" s="80" t="s">
        <v>196</v>
      </c>
    </row>
    <row r="86" spans="1:3">
      <c r="A86" s="78">
        <v>14</v>
      </c>
      <c r="B86" s="78" t="s">
        <v>119</v>
      </c>
      <c r="C86" s="80" t="s">
        <v>73</v>
      </c>
    </row>
    <row r="87" spans="1:3">
      <c r="A87" s="78">
        <v>15</v>
      </c>
      <c r="B87" s="78" t="s">
        <v>194</v>
      </c>
    </row>
    <row r="88" spans="1:3">
      <c r="A88" s="78">
        <v>16</v>
      </c>
      <c r="B88" s="83" t="s">
        <v>193</v>
      </c>
      <c r="C88" s="78"/>
    </row>
    <row r="89" spans="1:3">
      <c r="A89" s="78">
        <v>17</v>
      </c>
      <c r="B89" s="82" t="s">
        <v>249</v>
      </c>
      <c r="C89" s="80" t="s">
        <v>72</v>
      </c>
    </row>
    <row r="90" spans="1:3">
      <c r="A90" s="78">
        <v>18</v>
      </c>
      <c r="B90" s="82" t="s">
        <v>114</v>
      </c>
    </row>
    <row r="91" spans="1:3">
      <c r="A91" s="78">
        <v>19</v>
      </c>
      <c r="B91" s="78" t="s">
        <v>115</v>
      </c>
    </row>
    <row r="92" spans="1:3">
      <c r="A92" s="78">
        <v>20</v>
      </c>
      <c r="B92" s="78" t="s">
        <v>116</v>
      </c>
    </row>
    <row r="93" spans="1:3">
      <c r="A93" s="78">
        <v>21</v>
      </c>
      <c r="B93" s="78" t="s">
        <v>117</v>
      </c>
    </row>
    <row r="94" spans="1:3">
      <c r="A94" s="78">
        <v>22</v>
      </c>
      <c r="B94" s="78" t="s">
        <v>118</v>
      </c>
    </row>
    <row r="95" spans="1:3">
      <c r="A95" s="78">
        <v>23</v>
      </c>
      <c r="B95" s="78" t="s">
        <v>174</v>
      </c>
    </row>
    <row r="96" spans="1:3">
      <c r="A96" s="78">
        <v>24</v>
      </c>
      <c r="B96" s="78" t="s">
        <v>175</v>
      </c>
    </row>
    <row r="97" spans="1:3">
      <c r="A97" s="78">
        <v>25</v>
      </c>
      <c r="B97" s="78" t="s">
        <v>119</v>
      </c>
      <c r="C97" s="80" t="s">
        <v>73</v>
      </c>
    </row>
    <row r="98" spans="1:3">
      <c r="A98" s="78">
        <v>26</v>
      </c>
      <c r="B98" s="78" t="s">
        <v>120</v>
      </c>
    </row>
    <row r="99" spans="1:3">
      <c r="A99" s="78">
        <v>27</v>
      </c>
      <c r="B99" s="78" t="s">
        <v>195</v>
      </c>
    </row>
    <row r="100" spans="1:3">
      <c r="A100" s="78">
        <v>28</v>
      </c>
      <c r="B100" s="78" t="s">
        <v>203</v>
      </c>
    </row>
    <row r="101" spans="1:3">
      <c r="A101" s="78">
        <v>29</v>
      </c>
      <c r="B101" s="78" t="s">
        <v>204</v>
      </c>
    </row>
    <row r="102" spans="1:3">
      <c r="A102" s="78">
        <v>30</v>
      </c>
      <c r="B102" s="78" t="s">
        <v>200</v>
      </c>
    </row>
    <row r="103" spans="1:3">
      <c r="A103" s="78">
        <v>31</v>
      </c>
      <c r="B103" s="78" t="s">
        <v>201</v>
      </c>
    </row>
    <row r="104" spans="1:3">
      <c r="A104" s="78">
        <v>32</v>
      </c>
      <c r="B104" s="78" t="s">
        <v>202</v>
      </c>
    </row>
    <row r="108" spans="1:3" ht="15">
      <c r="B108" s="79" t="str">
        <f>'Angaben zum Projekt'!C57</f>
        <v>I4: Gesellschaftliche Integration und freiwilliges Engagement</v>
      </c>
    </row>
    <row r="109" spans="1:3" ht="25.5">
      <c r="A109" s="78">
        <v>1</v>
      </c>
      <c r="B109" s="80" t="s">
        <v>250</v>
      </c>
      <c r="C109" s="80" t="s">
        <v>206</v>
      </c>
    </row>
    <row r="110" spans="1:3">
      <c r="A110" s="78">
        <v>2</v>
      </c>
      <c r="B110" s="156" t="s">
        <v>165</v>
      </c>
    </row>
    <row r="111" spans="1:3">
      <c r="A111" s="78">
        <v>3</v>
      </c>
      <c r="B111" s="80" t="s">
        <v>126</v>
      </c>
      <c r="C111" s="80" t="s">
        <v>168</v>
      </c>
    </row>
    <row r="112" spans="1:3">
      <c r="A112" s="78">
        <v>4</v>
      </c>
      <c r="B112" s="78" t="s">
        <v>251</v>
      </c>
    </row>
    <row r="113" spans="1:2">
      <c r="A113" s="78">
        <v>5</v>
      </c>
      <c r="B113" s="78" t="s">
        <v>252</v>
      </c>
    </row>
    <row r="114" spans="1:2" ht="25.5">
      <c r="A114" s="78">
        <v>6</v>
      </c>
      <c r="B114" s="78" t="s">
        <v>253</v>
      </c>
    </row>
    <row r="115" spans="1:2">
      <c r="A115" s="78">
        <v>7</v>
      </c>
    </row>
    <row r="116" spans="1:2">
      <c r="A116" s="78">
        <v>8</v>
      </c>
    </row>
    <row r="117" spans="1:2">
      <c r="A117" s="78">
        <v>9</v>
      </c>
    </row>
    <row r="118" spans="1:2">
      <c r="A118" s="78">
        <v>10</v>
      </c>
    </row>
    <row r="119" spans="1:2">
      <c r="A119" s="78">
        <v>11</v>
      </c>
    </row>
    <row r="120" spans="1:2">
      <c r="A120" s="78">
        <v>12</v>
      </c>
    </row>
    <row r="121" spans="1:2">
      <c r="A121" s="78">
        <v>13</v>
      </c>
    </row>
    <row r="122" spans="1:2">
      <c r="A122" s="78">
        <v>14</v>
      </c>
    </row>
    <row r="123" spans="1:2">
      <c r="A123" s="78">
        <v>15</v>
      </c>
    </row>
    <row r="124" spans="1:2">
      <c r="A124" s="78">
        <v>16</v>
      </c>
    </row>
    <row r="125" spans="1:2">
      <c r="A125" s="78">
        <v>17</v>
      </c>
    </row>
    <row r="126" spans="1:2">
      <c r="A126" s="78">
        <v>18</v>
      </c>
    </row>
    <row r="127" spans="1:2">
      <c r="A127" s="78">
        <v>19</v>
      </c>
    </row>
    <row r="128" spans="1:2">
      <c r="A128" s="78">
        <v>20</v>
      </c>
    </row>
    <row r="129" spans="1:2">
      <c r="A129" s="78">
        <v>21</v>
      </c>
    </row>
    <row r="130" spans="1:2">
      <c r="A130" s="78">
        <v>22</v>
      </c>
    </row>
    <row r="131" spans="1:2">
      <c r="A131" s="78">
        <v>23</v>
      </c>
    </row>
    <row r="132" spans="1:2">
      <c r="A132" s="78">
        <v>24</v>
      </c>
    </row>
    <row r="133" spans="1:2">
      <c r="A133" s="78">
        <v>25</v>
      </c>
    </row>
    <row r="134" spans="1:2">
      <c r="A134" s="78">
        <v>26</v>
      </c>
    </row>
    <row r="135" spans="1:2">
      <c r="A135" s="78">
        <v>27</v>
      </c>
    </row>
    <row r="136" spans="1:2">
      <c r="A136" s="78">
        <v>28</v>
      </c>
    </row>
    <row r="137" spans="1:2">
      <c r="A137" s="78">
        <v>29</v>
      </c>
    </row>
    <row r="138" spans="1:2">
      <c r="A138" s="78">
        <v>30</v>
      </c>
    </row>
    <row r="139" spans="1:2">
      <c r="A139" s="78">
        <v>31</v>
      </c>
    </row>
    <row r="140" spans="1:2">
      <c r="A140" s="78">
        <v>32</v>
      </c>
    </row>
    <row r="142" spans="1:2">
      <c r="B142" s="80"/>
    </row>
    <row r="143" spans="1:2">
      <c r="B143" s="80"/>
    </row>
    <row r="144" spans="1:2" ht="15">
      <c r="B144" s="85" t="str">
        <f>'Angaben zum Projekt'!C58</f>
        <v>I5: Kapazitätenaufbau und Zusammenarbeit für nachhaltige Organisationsstrukturen</v>
      </c>
    </row>
    <row r="145" spans="1:3">
      <c r="A145" s="78">
        <v>1</v>
      </c>
      <c r="B145" s="80" t="s">
        <v>254</v>
      </c>
    </row>
    <row r="146" spans="1:3">
      <c r="A146" s="78">
        <v>2</v>
      </c>
      <c r="B146" s="80" t="s">
        <v>65</v>
      </c>
      <c r="C146" s="80" t="s">
        <v>171</v>
      </c>
    </row>
    <row r="147" spans="1:3">
      <c r="A147" s="78">
        <v>3</v>
      </c>
      <c r="B147" s="80" t="s">
        <v>255</v>
      </c>
    </row>
    <row r="148" spans="1:3">
      <c r="A148" s="78">
        <v>4</v>
      </c>
      <c r="B148" s="80" t="s">
        <v>256</v>
      </c>
    </row>
    <row r="149" spans="1:3">
      <c r="A149" s="78">
        <v>5</v>
      </c>
      <c r="B149" s="80" t="s">
        <v>260</v>
      </c>
    </row>
    <row r="150" spans="1:3">
      <c r="A150" s="78">
        <v>6</v>
      </c>
      <c r="B150" s="80" t="s">
        <v>257</v>
      </c>
    </row>
    <row r="151" spans="1:3">
      <c r="A151" s="78">
        <v>7</v>
      </c>
    </row>
    <row r="152" spans="1:3">
      <c r="A152" s="78">
        <v>8</v>
      </c>
    </row>
    <row r="153" spans="1:3">
      <c r="A153" s="78">
        <v>9</v>
      </c>
    </row>
    <row r="154" spans="1:3">
      <c r="A154" s="78">
        <v>10</v>
      </c>
    </row>
    <row r="155" spans="1:3">
      <c r="A155" s="78">
        <v>11</v>
      </c>
    </row>
    <row r="156" spans="1:3">
      <c r="A156" s="78">
        <v>12</v>
      </c>
    </row>
    <row r="157" spans="1:3">
      <c r="A157" s="78">
        <v>13</v>
      </c>
    </row>
    <row r="158" spans="1:3">
      <c r="A158" s="78">
        <v>14</v>
      </c>
    </row>
    <row r="159" spans="1:3">
      <c r="A159" s="78">
        <v>15</v>
      </c>
    </row>
    <row r="160" spans="1:3">
      <c r="A160" s="78">
        <v>16</v>
      </c>
    </row>
    <row r="161" spans="1:1">
      <c r="A161" s="78">
        <v>17</v>
      </c>
    </row>
    <row r="162" spans="1:1">
      <c r="A162" s="78">
        <v>18</v>
      </c>
    </row>
    <row r="163" spans="1:1">
      <c r="A163" s="78">
        <v>19</v>
      </c>
    </row>
    <row r="164" spans="1:1">
      <c r="A164" s="78">
        <v>20</v>
      </c>
    </row>
    <row r="165" spans="1:1">
      <c r="A165" s="78">
        <v>21</v>
      </c>
    </row>
    <row r="166" spans="1:1">
      <c r="A166" s="78">
        <v>22</v>
      </c>
    </row>
    <row r="167" spans="1:1">
      <c r="A167" s="78">
        <v>23</v>
      </c>
    </row>
    <row r="168" spans="1:1">
      <c r="A168" s="78">
        <v>24</v>
      </c>
    </row>
    <row r="169" spans="1:1">
      <c r="A169" s="78">
        <v>25</v>
      </c>
    </row>
    <row r="170" spans="1:1">
      <c r="A170" s="78">
        <v>26</v>
      </c>
    </row>
    <row r="171" spans="1:1">
      <c r="A171" s="78">
        <v>27</v>
      </c>
    </row>
    <row r="172" spans="1:1">
      <c r="A172" s="78">
        <v>28</v>
      </c>
    </row>
    <row r="173" spans="1:1">
      <c r="A173" s="78">
        <v>29</v>
      </c>
    </row>
    <row r="174" spans="1:1">
      <c r="A174" s="78">
        <v>30</v>
      </c>
    </row>
    <row r="175" spans="1:1">
      <c r="A175" s="78">
        <v>31</v>
      </c>
    </row>
    <row r="176" spans="1:1">
      <c r="A176" s="78">
        <v>32</v>
      </c>
    </row>
    <row r="177" spans="1:2">
      <c r="B177" s="80"/>
    </row>
    <row r="178" spans="1:2">
      <c r="B178" s="80"/>
    </row>
    <row r="179" spans="1:2">
      <c r="B179" s="80"/>
    </row>
    <row r="180" spans="1:2" ht="15">
      <c r="B180" s="85" t="str">
        <f>'Angaben zum Projekt'!C59</f>
        <v>I6: Wissenschaftliche Analysen und Forschungsarbeiten zu Integration</v>
      </c>
    </row>
    <row r="181" spans="1:2">
      <c r="A181" s="78">
        <v>1</v>
      </c>
      <c r="B181" s="80" t="s">
        <v>66</v>
      </c>
    </row>
    <row r="182" spans="1:2">
      <c r="A182" s="78">
        <v>2</v>
      </c>
      <c r="B182" s="80" t="s">
        <v>183</v>
      </c>
    </row>
    <row r="183" spans="1:2">
      <c r="A183" s="78">
        <v>3</v>
      </c>
      <c r="B183" s="80" t="s">
        <v>129</v>
      </c>
    </row>
    <row r="184" spans="1:2">
      <c r="B184" s="80"/>
    </row>
    <row r="185" spans="1:2">
      <c r="B185" s="80"/>
    </row>
  </sheetData>
  <sheetProtection selectLockedCells="1"/>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topLeftCell="B1"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ht="25.5">
      <c r="A3" t="str">
        <f>'Angaben zum Projekt'!C54</f>
        <v>I1: Sprache und Bildung</v>
      </c>
      <c r="B3" t="str">
        <f>'Stammdaten Indikatoren'!B2</f>
        <v>Anzahl der Projektteilnehmenden gesamt</v>
      </c>
      <c r="C3" s="155" t="str">
        <f>'Stammdaten Indikatoren'!C2</f>
        <v>Jede Person wird nur einmal gezählt – umfasst sämtliche Angebote des Projekts – die Daten sind mittels Teilnehmenden-Liste inkl. Aufenthaltsstatus zu belegen.</v>
      </c>
    </row>
    <row r="4" spans="1:3" ht="25.5">
      <c r="A4" t="str">
        <f>'Angaben zum Projekt'!C55</f>
        <v>I2: Vorbereitende Maßnahmen zur Arbeitsmarktintegration</v>
      </c>
      <c r="B4" t="str">
        <f>'Stammdaten Indikatoren'!B37</f>
        <v>Anzahl der Projektteilnehmenden gesamt</v>
      </c>
      <c r="C4" s="155" t="str">
        <f>'Stammdaten Indikatoren'!C37</f>
        <v>Jede Person wird nur einmal gezählt – umfasst sämtliche Angebote des Projekts – die Daten sind mittels Teilnehmenden-Liste inkl. Aufenthaltsstatus zu belegen.</v>
      </c>
    </row>
    <row r="5" spans="1:3" ht="25.5">
      <c r="A5" t="str">
        <f>'Angaben zum Projekt'!C56</f>
        <v>I3: Starthilfe in ein selbstständiges Leben</v>
      </c>
      <c r="B5" t="str">
        <f>'Stammdaten Indikatoren'!B73</f>
        <v>Anzahl der Projektteilnehmenden gesamt</v>
      </c>
      <c r="C5" s="155" t="str">
        <f>'Stammdaten Indikatoren'!C73</f>
        <v>Jede Person wird nur einmal gezählt – umfasst sämtliche Angebote des Projekts – die Daten sind mittels Teilnehmenden-Liste inkl. Aufenthaltsstatus zu belegen.</v>
      </c>
    </row>
    <row r="6" spans="1:3" ht="25.5">
      <c r="A6" t="str">
        <f>'Angaben zum Projekt'!C57</f>
        <v>I4: Gesellschaftliche Integration und freiwilliges Engagement</v>
      </c>
      <c r="B6" t="str">
        <f>'Stammdaten Indikatoren'!B109</f>
        <v>Anzahl der Projektteilnehmenden aus der Zielgruppe  gesamt</v>
      </c>
      <c r="C6" s="155" t="str">
        <f>'Stammdaten Indikatoren'!C109</f>
        <v>Jede Person wird nur einmal gezählt – umfasst sämtliche Angebote des Projekts – die Daten sind mittels Teilnehmenden-Liste inkl. Aufenthaltsstatus zu belegen.</v>
      </c>
    </row>
    <row r="7" spans="1:3">
      <c r="A7" t="str">
        <f>'Angaben zum Projekt'!C58</f>
        <v>I5: Kapazitätenaufbau und Zusammenarbeit für nachhaltige Organisationsstrukturen</v>
      </c>
      <c r="B7" t="str">
        <f>'Stammdaten Indikatoren'!B145</f>
        <v>Anzahl der Teilnehmenden gesamt</v>
      </c>
      <c r="C7" s="155">
        <f>'Stammdaten Indikatoren'!C145</f>
        <v>0</v>
      </c>
    </row>
    <row r="8" spans="1:3">
      <c r="A8" t="str">
        <f>'Angaben zum Projekt'!C59</f>
        <v>I6: Wissenschaftliche Analysen und Forschungsarbeiten zu Integration</v>
      </c>
      <c r="B8" t="str">
        <f>'Stammdaten Indikatoren'!B181</f>
        <v>Anzahl der durchgeführten Studien</v>
      </c>
      <c r="C8" s="155">
        <f>'Stammdaten Indikatoren'!C181</f>
        <v>0</v>
      </c>
    </row>
    <row r="10" spans="1:3">
      <c r="A10" s="152" t="str">
        <f>TRIM(A2)</f>
        <v>Klicken Sie in diese Zelle und wählen Sie einen Maßnahmenbereich aus.</v>
      </c>
    </row>
    <row r="11" spans="1:3" ht="25.5">
      <c r="A11" s="153" t="str">
        <f t="shared" ref="A11:A15" si="0">TRIM(A3)</f>
        <v>I1: Sprache und Bildung</v>
      </c>
      <c r="B11" t="str">
        <f>IF(B3=0,TRIM(""),TRIM(B3))</f>
        <v>Anzahl der Projektteilnehmenden gesamt</v>
      </c>
      <c r="C11" s="155" t="str">
        <f>IF(C3=0,TRIM(""),TRIM(C3))</f>
        <v>Jede Person wird nur einmal gezählt – umfasst sämtliche Angebote des Projekts – die Daten sind mittels Teilnehmenden-Liste inkl. Aufenthaltsstatus zu belegen.</v>
      </c>
    </row>
    <row r="12" spans="1:3" ht="25.5">
      <c r="A12" s="153" t="str">
        <f t="shared" si="0"/>
        <v>I2: Vorbereitende Maßnahmen zur Arbeitsmarktintegration</v>
      </c>
      <c r="B12" t="str">
        <f t="shared" ref="B12:C12" si="1">IF(B4=0,TRIM(""),TRIM(B4))</f>
        <v>Anzahl der Projektteilnehmenden gesamt</v>
      </c>
      <c r="C12" s="155" t="str">
        <f t="shared" si="1"/>
        <v>Jede Person wird nur einmal gezählt – umfasst sämtliche Angebote des Projekts – die Daten sind mittels Teilnehmenden-Liste inkl. Aufenthaltsstatus zu belegen.</v>
      </c>
    </row>
    <row r="13" spans="1:3" ht="25.5">
      <c r="A13" s="153" t="str">
        <f t="shared" si="0"/>
        <v>I3: Starthilfe in ein selbstständiges Leben</v>
      </c>
      <c r="B13" t="str">
        <f t="shared" ref="B13:C13" si="2">IF(B5=0,TRIM(""),TRIM(B5))</f>
        <v>Anzahl der Projektteilnehmenden gesamt</v>
      </c>
      <c r="C13" s="155" t="str">
        <f t="shared" si="2"/>
        <v>Jede Person wird nur einmal gezählt – umfasst sämtliche Angebote des Projekts – die Daten sind mittels Teilnehmenden-Liste inkl. Aufenthaltsstatus zu belegen.</v>
      </c>
    </row>
    <row r="14" spans="1:3" ht="25.5">
      <c r="A14" s="153" t="str">
        <f t="shared" si="0"/>
        <v>I4: Gesellschaftliche Integration und freiwilliges Engagement</v>
      </c>
      <c r="B14" t="str">
        <f t="shared" ref="B14:C14" si="3">IF(B6=0,TRIM(""),TRIM(B6))</f>
        <v>Anzahl der Projektteilnehmenden aus der Zielgruppe gesamt</v>
      </c>
      <c r="C14" s="155" t="str">
        <f t="shared" si="3"/>
        <v>Jede Person wird nur einmal gezählt – umfasst sämtliche Angebote des Projekts – die Daten sind mittels Teilnehmenden-Liste inkl. Aufenthaltsstatus zu belegen.</v>
      </c>
    </row>
    <row r="15" spans="1:3">
      <c r="A15" s="153" t="str">
        <f t="shared" si="0"/>
        <v>I5: Kapazitätenaufbau und Zusammenarbeit für nachhaltige Organisationsstrukturen</v>
      </c>
      <c r="B15" t="str">
        <f t="shared" ref="B15:C15" si="4">IF(B7=0,TRIM(""),TRIM(B7))</f>
        <v>Anzahl der Teilnehmenden gesamt</v>
      </c>
      <c r="C15" s="155" t="str">
        <f t="shared" si="4"/>
        <v/>
      </c>
    </row>
    <row r="16" spans="1:3">
      <c r="A16" s="153" t="str">
        <f>TRIM(A8)</f>
        <v>I6: Wissenschaftliche Analysen und Forschungsarbeiten zu Integration</v>
      </c>
      <c r="B16" t="str">
        <f t="shared" ref="B16:C16" si="5">IF(B8=0,TRIM(""),TRIM(B8))</f>
        <v>Anzahl der durchgeführten Studien</v>
      </c>
      <c r="C16" s="155" t="str">
        <f t="shared" si="5"/>
        <v/>
      </c>
    </row>
    <row r="17" spans="1:1">
      <c r="A17" s="154"/>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c r="A3" t="str">
        <f>'Angaben zum Projekt'!C54</f>
        <v>I1: Sprache und Bildung</v>
      </c>
      <c r="B3" t="str">
        <f>'Stammdaten Indikatoren'!B3</f>
        <v>Bereich Lernbetreuung</v>
      </c>
      <c r="C3">
        <f>'Stammdaten Indikatoren'!C3</f>
        <v>0</v>
      </c>
    </row>
    <row r="4" spans="1:3">
      <c r="A4" t="str">
        <f>'Angaben zum Projekt'!C55</f>
        <v>I2: Vorbereitende Maßnahmen zur Arbeitsmarktintegration</v>
      </c>
      <c r="B4" t="str">
        <f>'Stammdaten Indikatoren'!B38</f>
        <v>Bereich Fachsprachkurse und Qualifizierungsmaßnahmen</v>
      </c>
      <c r="C4">
        <f>'Stammdaten Indikatoren'!C38</f>
        <v>0</v>
      </c>
    </row>
    <row r="5" spans="1:3">
      <c r="A5" t="str">
        <f>'Angaben zum Projekt'!C56</f>
        <v>I3: Starthilfe in ein selbstständiges Leben</v>
      </c>
      <c r="B5" t="str">
        <f>'Stammdaten Indikatoren'!B74</f>
        <v xml:space="preserve">Bereich Beratung </v>
      </c>
      <c r="C5">
        <f>'Stammdaten Indikatoren'!C74</f>
        <v>0</v>
      </c>
    </row>
    <row r="6" spans="1:3">
      <c r="A6" t="str">
        <f>'Angaben zum Projekt'!C57</f>
        <v>I4: Gesellschaftliche Integration und freiwilliges Engagement</v>
      </c>
      <c r="B6" t="str">
        <f>'Stammdaten Indikatoren'!B110</f>
        <v>Bereich Veranstaltungen</v>
      </c>
      <c r="C6">
        <f>'Stammdaten Indikatoren'!C110</f>
        <v>0</v>
      </c>
    </row>
    <row r="7" spans="1:3">
      <c r="A7" t="str">
        <f>'Angaben zum Projekt'!C58</f>
        <v>I5: Kapazitätenaufbau und Zusammenarbeit für nachhaltige Organisationsstrukturen</v>
      </c>
      <c r="B7" t="str">
        <f>'Stammdaten Indikatoren'!B146</f>
        <v>Anzahl der Veranstaltungen</v>
      </c>
      <c r="C7" t="str">
        <f>'Stammdaten Indikatoren'!C146</f>
        <v>Wie viele Veranstaltungen sind geplant?</v>
      </c>
    </row>
    <row r="8" spans="1:3">
      <c r="A8" t="str">
        <f>'Angaben zum Projekt'!C59</f>
        <v>I6: Wissenschaftliche Analysen und Forschungsarbeiten zu Integration</v>
      </c>
      <c r="B8" t="str">
        <f>'Stammdaten Indikatoren'!B182</f>
        <v>Anzahl der Forschungsfragen</v>
      </c>
      <c r="C8">
        <f>'Stammdaten Indikatoren'!C182</f>
        <v>0</v>
      </c>
    </row>
    <row r="10" spans="1:3">
      <c r="A10" s="152" t="str">
        <f>TRIM(A2)</f>
        <v>Klicken Sie in diese Zelle und wählen Sie einen Maßnahmenbereich aus.</v>
      </c>
    </row>
    <row r="11" spans="1:3">
      <c r="A11" s="153" t="str">
        <f t="shared" ref="A11:A15" si="0">TRIM(A3)</f>
        <v>I1: Sprache und Bildung</v>
      </c>
      <c r="B11" t="str">
        <f>IF(B3=0,TRIM(""),TRIM(B3))</f>
        <v>Bereich Lernbetreuung</v>
      </c>
      <c r="C11" s="155" t="str">
        <f>IF(C3=0,TRIM(""),TRIM(C3))</f>
        <v/>
      </c>
    </row>
    <row r="12" spans="1:3">
      <c r="A12" s="153" t="str">
        <f t="shared" si="0"/>
        <v>I2: Vorbereitende Maßnahmen zur Arbeitsmarktintegration</v>
      </c>
      <c r="B12" t="str">
        <f t="shared" ref="B12:C16" si="1">IF(B4=0,TRIM(""),TRIM(B4))</f>
        <v>Bereich Fachsprachkurse und Qualifizierungsmaßnahmen</v>
      </c>
      <c r="C12" s="155" t="str">
        <f t="shared" si="1"/>
        <v/>
      </c>
    </row>
    <row r="13" spans="1:3">
      <c r="A13" s="153" t="str">
        <f t="shared" si="0"/>
        <v>I3: Starthilfe in ein selbstständiges Leben</v>
      </c>
      <c r="B13" t="str">
        <f t="shared" si="1"/>
        <v>Bereich Beratung</v>
      </c>
      <c r="C13" s="155" t="str">
        <f t="shared" si="1"/>
        <v/>
      </c>
    </row>
    <row r="14" spans="1:3">
      <c r="A14" s="153" t="str">
        <f t="shared" si="0"/>
        <v>I4: Gesellschaftliche Integration und freiwilliges Engagement</v>
      </c>
      <c r="B14" t="str">
        <f t="shared" si="1"/>
        <v>Bereich Veranstaltungen</v>
      </c>
      <c r="C14" s="155" t="str">
        <f t="shared" si="1"/>
        <v/>
      </c>
    </row>
    <row r="15" spans="1:3">
      <c r="A15" s="153" t="str">
        <f t="shared" si="0"/>
        <v>I5: Kapazitätenaufbau und Zusammenarbeit für nachhaltige Organisationsstrukturen</v>
      </c>
      <c r="B15" t="str">
        <f t="shared" si="1"/>
        <v>Anzahl der Veranstaltungen</v>
      </c>
      <c r="C15" s="155" t="str">
        <f t="shared" si="1"/>
        <v>Wie viele Veranstaltungen sind geplant?</v>
      </c>
    </row>
    <row r="16" spans="1:3">
      <c r="A16" s="153" t="str">
        <f>TRIM(A8)</f>
        <v>I6: Wissenschaftliche Analysen und Forschungsarbeiten zu Integration</v>
      </c>
      <c r="B16" t="str">
        <f t="shared" si="1"/>
        <v>Anzahl der Forschungsfragen</v>
      </c>
      <c r="C16" s="155" t="str">
        <f t="shared" si="1"/>
        <v/>
      </c>
    </row>
    <row r="17" spans="1:1">
      <c r="A17" s="154"/>
    </row>
  </sheetData>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7"/>
  <sheetViews>
    <sheetView zoomScaleNormal="100" workbookViewId="0">
      <selection activeCell="B11" sqref="B11:F11"/>
    </sheetView>
  </sheetViews>
  <sheetFormatPr baseColWidth="10" defaultRowHeight="12.75"/>
  <cols>
    <col min="1" max="1" width="68.85546875" customWidth="1"/>
    <col min="2" max="2" width="50.85546875" customWidth="1"/>
    <col min="3" max="3" width="70.42578125" customWidth="1"/>
  </cols>
  <sheetData>
    <row r="1" spans="1:3">
      <c r="A1" s="152" t="s">
        <v>258</v>
      </c>
    </row>
    <row r="2" spans="1:3">
      <c r="A2" s="152" t="s">
        <v>259</v>
      </c>
    </row>
    <row r="3" spans="1:3">
      <c r="A3" t="str">
        <f>'Angaben zum Projekt'!C54</f>
        <v>I1: Sprache und Bildung</v>
      </c>
      <c r="B3" t="str">
        <f>'Stammdaten Indikatoren'!B4</f>
        <v>Anzahl der Betreuungsstunden gesamt</v>
      </c>
      <c r="C3" t="str">
        <f>'Stammdaten Indikatoren'!C4</f>
        <v>Wie viele reine Betreuungsstunden sind geplant?</v>
      </c>
    </row>
    <row r="4" spans="1:3">
      <c r="A4" t="str">
        <f>'Angaben zum Projekt'!C55</f>
        <v>I2: Vorbereitende Maßnahmen zur Arbeitsmarktintegration</v>
      </c>
      <c r="B4" t="str">
        <f>'Stammdaten Indikatoren'!B39</f>
        <v>Anzahl der Fachsprachkurse</v>
      </c>
      <c r="C4">
        <f>'Stammdaten Indikatoren'!C39</f>
        <v>0</v>
      </c>
    </row>
    <row r="5" spans="1:3">
      <c r="A5" t="str">
        <f>'Angaben zum Projekt'!C56</f>
        <v>I3: Starthilfe in ein selbstständiges Leben</v>
      </c>
      <c r="B5" t="str">
        <f>'Stammdaten Indikatoren'!B75</f>
        <v>Anzahl der beratenen Ankerpersonen der Zielgruppe (exkl.mitberatene Familienmitglieder)</v>
      </c>
      <c r="C5">
        <f>'Stammdaten Indikatoren'!C75</f>
        <v>0</v>
      </c>
    </row>
    <row r="6" spans="1:3">
      <c r="A6" t="str">
        <f>'Angaben zum Projekt'!C57</f>
        <v>I4: Gesellschaftliche Integration und freiwilliges Engagement</v>
      </c>
      <c r="B6" t="str">
        <f>'Stammdaten Indikatoren'!B111</f>
        <v>Anzahl der Maßnahmen (Veranstaltungen, Aktivitäten, Workshops, etc.)</v>
      </c>
      <c r="C6" t="str">
        <f>'Stammdaten Indikatoren'!C111</f>
        <v>Wie viele Maßnahmen sind geplant?</v>
      </c>
    </row>
    <row r="7" spans="1:3">
      <c r="A7" t="str">
        <f>'Angaben zum Projekt'!C58</f>
        <v>I5: Kapazitätenaufbau und Zusammenarbeit für nachhaltige Organisationsstrukturen</v>
      </c>
      <c r="B7" t="str">
        <f>'Stammdaten Indikatoren'!B147</f>
        <v>Anzahl der Kurse/Trainings/Workshop</v>
      </c>
      <c r="C7">
        <f>'Stammdaten Indikatoren'!C147</f>
        <v>0</v>
      </c>
    </row>
    <row r="8" spans="1:3">
      <c r="A8" t="str">
        <f>'Angaben zum Projekt'!C59</f>
        <v>I6: Wissenschaftliche Analysen und Forschungsarbeiten zu Integration</v>
      </c>
      <c r="B8" t="str">
        <f>'Stammdaten Indikatoren'!B183</f>
        <v>Anzahl der abgeleiteten Feststellungen bzw. Empfehlungen zur Weiterentwicklung von Integrationsstrategien</v>
      </c>
      <c r="C8">
        <f>'Stammdaten Indikatoren'!C183</f>
        <v>0</v>
      </c>
    </row>
    <row r="10" spans="1:3">
      <c r="A10" s="152" t="str">
        <f>TRIM(A2)</f>
        <v>Klicken Sie in diese Zelle und wählen Sie einen Maßnahmenbereich aus.</v>
      </c>
    </row>
    <row r="11" spans="1:3">
      <c r="A11" s="153" t="str">
        <f t="shared" ref="A11:A15" si="0">TRIM(A3)</f>
        <v>I1: Sprache und Bildung</v>
      </c>
      <c r="B11" t="str">
        <f>IF(B3=0,TRIM(""),TRIM(B3))</f>
        <v>Anzahl der Betreuungsstunden gesamt</v>
      </c>
      <c r="C11" s="155" t="str">
        <f>IF(C3=0,TRIM(""),TRIM(C3))</f>
        <v>Wie viele reine Betreuungsstunden sind geplant?</v>
      </c>
    </row>
    <row r="12" spans="1:3">
      <c r="A12" s="153" t="str">
        <f t="shared" si="0"/>
        <v>I2: Vorbereitende Maßnahmen zur Arbeitsmarktintegration</v>
      </c>
      <c r="B12" t="str">
        <f t="shared" ref="B12:C16" si="1">IF(B4=0,TRIM(""),TRIM(B4))</f>
        <v>Anzahl der Fachsprachkurse</v>
      </c>
      <c r="C12" s="155" t="str">
        <f t="shared" si="1"/>
        <v/>
      </c>
    </row>
    <row r="13" spans="1:3">
      <c r="A13" s="153" t="str">
        <f t="shared" si="0"/>
        <v>I3: Starthilfe in ein selbstständiges Leben</v>
      </c>
      <c r="B13" t="str">
        <f t="shared" si="1"/>
        <v>Anzahl der beratenen Ankerpersonen der Zielgruppe (exkl.mitberatene Familienmitglieder)</v>
      </c>
      <c r="C13" s="155" t="str">
        <f t="shared" si="1"/>
        <v/>
      </c>
    </row>
    <row r="14" spans="1:3">
      <c r="A14" s="153" t="str">
        <f t="shared" si="0"/>
        <v>I4: Gesellschaftliche Integration und freiwilliges Engagement</v>
      </c>
      <c r="B14" t="str">
        <f t="shared" si="1"/>
        <v>Anzahl der Maßnahmen (Veranstaltungen, Aktivitäten, Workshops, etc.)</v>
      </c>
      <c r="C14" s="155" t="str">
        <f t="shared" si="1"/>
        <v>Wie viele Maßnahmen sind geplant?</v>
      </c>
    </row>
    <row r="15" spans="1:3">
      <c r="A15" s="153" t="str">
        <f t="shared" si="0"/>
        <v>I5: Kapazitätenaufbau und Zusammenarbeit für nachhaltige Organisationsstrukturen</v>
      </c>
      <c r="B15" t="str">
        <f t="shared" si="1"/>
        <v>Anzahl der Kurse/Trainings/Workshop</v>
      </c>
      <c r="C15" s="155" t="str">
        <f t="shared" si="1"/>
        <v/>
      </c>
    </row>
    <row r="16" spans="1:3">
      <c r="A16" s="153" t="str">
        <f>TRIM(A8)</f>
        <v>I6: Wissenschaftliche Analysen und Forschungsarbeiten zu Integration</v>
      </c>
      <c r="B16" t="str">
        <f t="shared" si="1"/>
        <v>Anzahl der abgeleiteten Feststellungen bzw. Empfehlungen zur Weiterentwicklung von Integrationsstrategien</v>
      </c>
      <c r="C16" s="155" t="str">
        <f t="shared" si="1"/>
        <v/>
      </c>
    </row>
    <row r="17" spans="1:1">
      <c r="A17" s="154"/>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39</vt:i4>
      </vt:variant>
      <vt:variant>
        <vt:lpstr>Benannte Bereiche</vt:lpstr>
      </vt:variant>
      <vt:variant>
        <vt:i4>6</vt:i4>
      </vt:variant>
    </vt:vector>
  </HeadingPairs>
  <TitlesOfParts>
    <vt:vector size="45" baseType="lpstr">
      <vt:lpstr>Deckblatt</vt:lpstr>
      <vt:lpstr>Angaben zu Förderungswerber_in</vt:lpstr>
      <vt:lpstr>Angaben zu Projektpartner_innen</vt:lpstr>
      <vt:lpstr>Angaben zum Projekt</vt:lpstr>
      <vt:lpstr>Indikatoren</vt:lpstr>
      <vt:lpstr>Stammdaten Indikatoren</vt:lpstr>
      <vt:lpstr>Indikatoren 1</vt:lpstr>
      <vt:lpstr>Indikatoren 2</vt:lpstr>
      <vt:lpstr>Indikatoren 3</vt:lpstr>
      <vt:lpstr>Indikatoren 4</vt:lpstr>
      <vt:lpstr>Indikatoren 5</vt:lpstr>
      <vt:lpstr>Indikatoren 6</vt:lpstr>
      <vt:lpstr>Indikatoren 7</vt:lpstr>
      <vt:lpstr>Indikatoren 8</vt:lpstr>
      <vt:lpstr>Indikatoren 9</vt:lpstr>
      <vt:lpstr>Indikatoren 10</vt:lpstr>
      <vt:lpstr>Indikatoren 11</vt:lpstr>
      <vt:lpstr>Indikatoren 12</vt:lpstr>
      <vt:lpstr>Indikatoren 13</vt:lpstr>
      <vt:lpstr>Indikatoren 14</vt:lpstr>
      <vt:lpstr>Indikatoren 15</vt:lpstr>
      <vt:lpstr>Indikatoren 16</vt:lpstr>
      <vt:lpstr>Indikatoren 17</vt:lpstr>
      <vt:lpstr>Indikatoren 18</vt:lpstr>
      <vt:lpstr>Indikatoren 19</vt:lpstr>
      <vt:lpstr>Indikatoren 20</vt:lpstr>
      <vt:lpstr>Indikatoren 21</vt:lpstr>
      <vt:lpstr>Indikatoren 22</vt:lpstr>
      <vt:lpstr>Indikatoren 23</vt:lpstr>
      <vt:lpstr>Indikatoren 24</vt:lpstr>
      <vt:lpstr>Indikatoren 25</vt:lpstr>
      <vt:lpstr>Indikatoren 26</vt:lpstr>
      <vt:lpstr>Indikatoren 27</vt:lpstr>
      <vt:lpstr>Indikatoren 28</vt:lpstr>
      <vt:lpstr>Indikatoren 29</vt:lpstr>
      <vt:lpstr>Indikatoren 30</vt:lpstr>
      <vt:lpstr>Indikatoren 31</vt:lpstr>
      <vt:lpstr>Indikatoren 32</vt:lpstr>
      <vt:lpstr>Bewertung</vt:lpstr>
      <vt:lpstr>'Angaben zu Förderungswerber_in'!Druckbereich</vt:lpstr>
      <vt:lpstr>'Angaben zu Projektpartner_innen'!Druckbereich</vt:lpstr>
      <vt:lpstr>'Angaben zum Projekt'!Druckbereich</vt:lpstr>
      <vt:lpstr>Bewertung!Druckbereich</vt:lpstr>
      <vt:lpstr>Deckblatt!Druckbereich</vt:lpstr>
      <vt:lpstr>Indikatoren!Druckbereich</vt:lpstr>
    </vt:vector>
  </TitlesOfParts>
  <Company>Bundeskanzleramt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AMIF 2023/2024 Antragsformular</dc:title>
  <dc:creator/>
  <cp:lastModifiedBy>MÖTZ, Manuel</cp:lastModifiedBy>
  <cp:lastPrinted>2022-08-05T14:00:18Z</cp:lastPrinted>
  <dcterms:created xsi:type="dcterms:W3CDTF">2011-02-06T15:40:59Z</dcterms:created>
  <dcterms:modified xsi:type="dcterms:W3CDTF">2022-08-11T14:38:55Z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APConfigSettingsSC@101.9800:FMM_GRANTOR_ADDRESS">
    <vt:lpwstr/>
  </property>
  <property fmtid="{D5CDD505-2E9C-101B-9397-08002B2CF9AE}" pid="3" name="FSC#SAPConfigSettingsSC@101.9800:FMM_BIC_ALTERNATIV">
    <vt:lpwstr/>
  </property>
  <property fmtid="{D5CDD505-2E9C-101B-9397-08002B2CF9AE}" pid="4" name="FSC#SAPConfigSettingsSC@101.9800:FMM_IBAN_ALTERNATIV">
    <vt:lpwstr/>
  </property>
  <property fmtid="{D5CDD505-2E9C-101B-9397-08002B2CF9AE}" pid="5" name="FSC#SAPConfigSettingsSC@101.9800:FMM_CONTACT_PERSON">
    <vt:lpwstr/>
  </property>
  <property fmtid="{D5CDD505-2E9C-101B-9397-08002B2CF9AE}" pid="6" name="FSC#SAPConfigSettingsSC@101.9800:FMM_ANTRAGSBESCHREIBUNG">
    <vt:lpwstr/>
  </property>
  <property fmtid="{D5CDD505-2E9C-101B-9397-08002B2CF9AE}" pid="7" name="FSC#SAPConfigSettingsSC@101.9800:FMM_SWIFT_BIC">
    <vt:lpwstr/>
  </property>
  <property fmtid="{D5CDD505-2E9C-101B-9397-08002B2CF9AE}" pid="8" name="FSC#SAPConfigSettingsSC@101.9800:FMM_IBAN">
    <vt:lpwstr/>
  </property>
  <property fmtid="{D5CDD505-2E9C-101B-9397-08002B2CF9AE}" pid="9" name="FSC#SAPConfigSettingsSC@101.9800:FMM_BEANTRAGTER_BETRAG">
    <vt:lpwstr/>
  </property>
  <property fmtid="{D5CDD505-2E9C-101B-9397-08002B2CF9AE}" pid="10" name="FSC#SAPConfigSettingsSC@101.9800:FMM_DATUM_DES_ANSUCHENS">
    <vt:lpwstr/>
  </property>
  <property fmtid="{D5CDD505-2E9C-101B-9397-08002B2CF9AE}" pid="11" name="FSC#SAPConfigSettingsSC@101.9800:FMM_VORGESCHLAGENER_BETRAG">
    <vt:lpwstr/>
  </property>
  <property fmtid="{D5CDD505-2E9C-101B-9397-08002B2CF9AE}" pid="12" name="FSC#SAPConfigSettingsSC@101.9800:FMM_GRANTOR">
    <vt:lpwstr/>
  </property>
  <property fmtid="{D5CDD505-2E9C-101B-9397-08002B2CF9AE}" pid="13" name="FSC#SAPConfigSettingsSC@101.9800:FMM_GRM_VAL_TO">
    <vt:lpwstr/>
  </property>
  <property fmtid="{D5CDD505-2E9C-101B-9397-08002B2CF9AE}" pid="14" name="FSC#SAPConfigSettingsSC@101.9800:FMM_GRM_VAL_FROM">
    <vt:lpwstr/>
  </property>
  <property fmtid="{D5CDD505-2E9C-101B-9397-08002B2CF9AE}" pid="15" name="FSC#SAPConfigSettingsSC@101.9800:FMM_GESAMTBETRAG">
    <vt:lpwstr/>
  </property>
  <property fmtid="{D5CDD505-2E9C-101B-9397-08002B2CF9AE}" pid="16" name="FSC#SAPConfigSettingsSC@101.9800:FMM_GESAMTBETRAG_WORT">
    <vt:lpwstr/>
  </property>
  <property fmtid="{D5CDD505-2E9C-101B-9397-08002B2CF9AE}" pid="17" name="FSC#SAPConfigSettingsSC@101.9800:FMM_GESAMTPROJEKTSUMME">
    <vt:lpwstr/>
  </property>
  <property fmtid="{D5CDD505-2E9C-101B-9397-08002B2CF9AE}" pid="18" name="FSC#SAPConfigSettingsSC@101.9800:FMM_GESAMTPROJEKTSUMME_WORT">
    <vt:lpwstr/>
  </property>
  <property fmtid="{D5CDD505-2E9C-101B-9397-08002B2CF9AE}" pid="19" name="FSC#SAPConfigSettingsSC@101.9800:FMM_SERVICE_ORG_TEXT">
    <vt:lpwstr/>
  </property>
  <property fmtid="{D5CDD505-2E9C-101B-9397-08002B2CF9AE}" pid="20" name="FSC#SAPConfigSettingsSC@101.9800:FMM_SERVICE_ORG_SHORT">
    <vt:lpwstr/>
  </property>
  <property fmtid="{D5CDD505-2E9C-101B-9397-08002B2CF9AE}" pid="21" name="FSC#SAPConfigSettingsSC@101.9800:FMM_VERTRAG_PROJEKTBESCHREIBUNG">
    <vt:lpwstr/>
  </property>
  <property fmtid="{D5CDD505-2E9C-101B-9397-08002B2CF9AE}" pid="22" name="FSC#SAPConfigSettingsSC@101.9800:FMM_VORGESCHLAGENER_BETRAG_WORT">
    <vt:lpwstr/>
  </property>
  <property fmtid="{D5CDD505-2E9C-101B-9397-08002B2CF9AE}" pid="23" name="FSC#SAPConfigSettingsSC@101.9800:FMM_TRADEID">
    <vt:lpwstr/>
  </property>
  <property fmtid="{D5CDD505-2E9C-101B-9397-08002B2CF9AE}" pid="24" name="FSC#SAPConfigSettingsSC@101.9800:FMM_ERGAENZUNGSREGISTERNUMMER">
    <vt:lpwstr/>
  </property>
  <property fmtid="{D5CDD505-2E9C-101B-9397-08002B2CF9AE}" pid="25" name="FSC#SAPConfigSettingsSC@101.9800:FMM_SCHWERPUNKT">
    <vt:lpwstr/>
  </property>
  <property fmtid="{D5CDD505-2E9C-101B-9397-08002B2CF9AE}" pid="26" name="FSC#SAPConfigSettingsSC@101.9800:FMM_TELEFON_EMAIL">
    <vt:lpwstr/>
  </property>
  <property fmtid="{D5CDD505-2E9C-101B-9397-08002B2CF9AE}" pid="27" name="FSC#SAPConfigSettingsSC@101.9800:FMM_ABRECHNUNGSFRIST">
    <vt:lpwstr/>
  </property>
  <property fmtid="{D5CDD505-2E9C-101B-9397-08002B2CF9AE}" pid="28" name="FSC#SAPConfigSettingsSC@101.9800:FMM_VEREINSREGISTERNUMMER">
    <vt:lpwstr/>
  </property>
  <property fmtid="{D5CDD505-2E9C-101B-9397-08002B2CF9AE}" pid="29" name="FSC#SAPConfigSettingsSC@101.9800:FMM_XX_BUNDESLAND_MULTISELECT">
    <vt:lpwstr/>
  </property>
  <property fmtid="{D5CDD505-2E9C-101B-9397-08002B2CF9AE}" pid="30" name="FSC#SAPConfigSettingsSC@101.9800:FMM_EIGENMITTEL">
    <vt:lpwstr/>
  </property>
  <property fmtid="{D5CDD505-2E9C-101B-9397-08002B2CF9AE}" pid="31" name="FSC#SAPConfigSettingsSC@101.9800:FMM_DRITTMITTEL">
    <vt:lpwstr/>
  </property>
  <property fmtid="{D5CDD505-2E9C-101B-9397-08002B2CF9AE}" pid="32" name="FSC#SAPConfigSettingsSC@101.9800:FMM_EINNAHMEN">
    <vt:lpwstr/>
  </property>
  <property fmtid="{D5CDD505-2E9C-101B-9397-08002B2CF9AE}" pid="33" name="FSC#SAPConfigSettingsSC@101.9800:FMM_ZIELGRUPPE">
    <vt:lpwstr/>
  </property>
  <property fmtid="{D5CDD505-2E9C-101B-9397-08002B2CF9AE}" pid="34" name="FSC#SAPConfigSettingsSC@101.9800:FMM_ZUSATZFILTER">
    <vt:lpwstr/>
  </property>
  <property fmtid="{D5CDD505-2E9C-101B-9397-08002B2CF9AE}" pid="35" name="FSC#SAPConfigSettingsSC@101.9800:FMM_RUECKFOERDERUNGSBETRAG">
    <vt:lpwstr/>
  </property>
  <property fmtid="{D5CDD505-2E9C-101B-9397-08002B2CF9AE}" pid="36" name="FSC#SAPConfigSettingsSC@101.9800:FMM_ZINSBETRAG">
    <vt:lpwstr/>
  </property>
  <property fmtid="{D5CDD505-2E9C-101B-9397-08002B2CF9AE}" pid="37" name="FSC#SAPConfigSettingsSC@101.9800:FMM_RUECKFOERDERUNGSFRIST">
    <vt:lpwstr/>
  </property>
  <property fmtid="{D5CDD505-2E9C-101B-9397-08002B2CF9AE}" pid="38" name="FSC#SAPConfigSettingsSC@101.9800:FMM_ANSPRECHPERSON">
    <vt:lpwstr/>
  </property>
  <property fmtid="{D5CDD505-2E9C-101B-9397-08002B2CF9AE}" pid="39" name="FSC#EIBPRECONFIG@1.1001:EIBInternalApprovedAt">
    <vt:lpwstr/>
  </property>
  <property fmtid="{D5CDD505-2E9C-101B-9397-08002B2CF9AE}" pid="40" name="FSC#EIBPRECONFIG@1.1001:EIBInternalApprovedBy">
    <vt:lpwstr/>
  </property>
  <property fmtid="{D5CDD505-2E9C-101B-9397-08002B2CF9AE}" pid="41" name="FSC#EIBPRECONFIG@1.1001:EIBInternalApprovedByPostTitle">
    <vt:lpwstr/>
  </property>
  <property fmtid="{D5CDD505-2E9C-101B-9397-08002B2CF9AE}" pid="42" name="FSC#EIBPRECONFIG@1.1001:EIBSettlementApprovedBy">
    <vt:lpwstr/>
  </property>
  <property fmtid="{D5CDD505-2E9C-101B-9397-08002B2CF9AE}" pid="43" name="FSC#EIBPRECONFIG@1.1001:EIBSettlementApprovedByFirstnameSurname">
    <vt:lpwstr/>
  </property>
  <property fmtid="{D5CDD505-2E9C-101B-9397-08002B2CF9AE}" pid="44" name="FSC#EIBPRECONFIG@1.1001:EIBSettlementApprovedByPostTitle">
    <vt:lpwstr/>
  </property>
  <property fmtid="{D5CDD505-2E9C-101B-9397-08002B2CF9AE}" pid="45" name="FSC#EIBPRECONFIG@1.1001:EIBApprovedAt">
    <vt:lpwstr/>
  </property>
  <property fmtid="{D5CDD505-2E9C-101B-9397-08002B2CF9AE}" pid="46" name="FSC#EIBPRECONFIG@1.1001:EIBApprovedBy">
    <vt:lpwstr/>
  </property>
  <property fmtid="{D5CDD505-2E9C-101B-9397-08002B2CF9AE}" pid="47" name="FSC#EIBPRECONFIG@1.1001:EIBApprovedBySubst">
    <vt:lpwstr/>
  </property>
  <property fmtid="{D5CDD505-2E9C-101B-9397-08002B2CF9AE}" pid="48" name="FSC#EIBPRECONFIG@1.1001:EIBApprovedByTitle">
    <vt:lpwstr/>
  </property>
  <property fmtid="{D5CDD505-2E9C-101B-9397-08002B2CF9AE}" pid="49" name="FSC#EIBPRECONFIG@1.1001:EIBApprovedByPostTitle">
    <vt:lpwstr/>
  </property>
  <property fmtid="{D5CDD505-2E9C-101B-9397-08002B2CF9AE}" pid="50" name="FSC#EIBPRECONFIG@1.1001:EIBDepartment">
    <vt:lpwstr>BKA - II/3 (Förderungen Integration)</vt:lpwstr>
  </property>
  <property fmtid="{D5CDD505-2E9C-101B-9397-08002B2CF9AE}" pid="51" name="FSC#EIBPRECONFIG@1.1001:EIBDispatchedBy">
    <vt:lpwstr/>
  </property>
  <property fmtid="{D5CDD505-2E9C-101B-9397-08002B2CF9AE}" pid="52" name="FSC#EIBPRECONFIG@1.1001:EIBDispatchedByPostTitle">
    <vt:lpwstr/>
  </property>
  <property fmtid="{D5CDD505-2E9C-101B-9397-08002B2CF9AE}" pid="53" name="FSC#EIBPRECONFIG@1.1001:ExtRefInc">
    <vt:lpwstr/>
  </property>
  <property fmtid="{D5CDD505-2E9C-101B-9397-08002B2CF9AE}" pid="54" name="FSC#EIBPRECONFIG@1.1001:IncomingAddrdate">
    <vt:lpwstr/>
  </property>
  <property fmtid="{D5CDD505-2E9C-101B-9397-08002B2CF9AE}" pid="55" name="FSC#EIBPRECONFIG@1.1001:IncomingDelivery">
    <vt:lpwstr/>
  </property>
  <property fmtid="{D5CDD505-2E9C-101B-9397-08002B2CF9AE}" pid="56" name="FSC#EIBPRECONFIG@1.1001:OwnerEmail">
    <vt:lpwstr>MARINA.KRNJIC@BKA.GV.AT</vt:lpwstr>
  </property>
  <property fmtid="{D5CDD505-2E9C-101B-9397-08002B2CF9AE}" pid="57" name="FSC#EIBPRECONFIG@1.1001:FileOUEmail">
    <vt:lpwstr/>
  </property>
  <property fmtid="{D5CDD505-2E9C-101B-9397-08002B2CF9AE}" pid="58" name="FSC#EIBPRECONFIG@1.1001:OUEmail">
    <vt:lpwstr>foerderungen.integration@bka.gv.at</vt:lpwstr>
  </property>
  <property fmtid="{D5CDD505-2E9C-101B-9397-08002B2CF9AE}" pid="59" name="FSC#EIBPRECONFIG@1.1001:OwnerGender">
    <vt:lpwstr>Weiblich</vt:lpwstr>
  </property>
  <property fmtid="{D5CDD505-2E9C-101B-9397-08002B2CF9AE}" pid="60" name="FSC#EIBPRECONFIG@1.1001:Priority">
    <vt:lpwstr>Nein</vt:lpwstr>
  </property>
  <property fmtid="{D5CDD505-2E9C-101B-9397-08002B2CF9AE}" pid="61" name="FSC#EIBPRECONFIG@1.1001:PreviousFiles">
    <vt:lpwstr/>
  </property>
  <property fmtid="{D5CDD505-2E9C-101B-9397-08002B2CF9AE}" pid="62" name="FSC#EIBPRECONFIG@1.1001:NextFiles">
    <vt:lpwstr/>
  </property>
  <property fmtid="{D5CDD505-2E9C-101B-9397-08002B2CF9AE}" pid="63" name="FSC#EIBPRECONFIG@1.1001:RelatedFiles">
    <vt:lpwstr/>
  </property>
  <property fmtid="{D5CDD505-2E9C-101B-9397-08002B2CF9AE}" pid="64" name="FSC#EIBPRECONFIG@1.1001:CompletedOrdinals">
    <vt:lpwstr/>
  </property>
  <property fmtid="{D5CDD505-2E9C-101B-9397-08002B2CF9AE}" pid="65" name="FSC#EIBPRECONFIG@1.1001:NrAttachments">
    <vt:lpwstr/>
  </property>
  <property fmtid="{D5CDD505-2E9C-101B-9397-08002B2CF9AE}" pid="66" name="FSC#EIBPRECONFIG@1.1001:Attachments">
    <vt:lpwstr/>
  </property>
  <property fmtid="{D5CDD505-2E9C-101B-9397-08002B2CF9AE}" pid="67" name="FSC#EIBPRECONFIG@1.1001:SubjectArea">
    <vt:lpwstr/>
  </property>
  <property fmtid="{D5CDD505-2E9C-101B-9397-08002B2CF9AE}" pid="68" name="FSC#EIBPRECONFIG@1.1001:Recipients">
    <vt:lpwstr/>
  </property>
  <property fmtid="{D5CDD505-2E9C-101B-9397-08002B2CF9AE}" pid="69" name="FSC#EIBPRECONFIG@1.1001:Classified">
    <vt:lpwstr/>
  </property>
  <property fmtid="{D5CDD505-2E9C-101B-9397-08002B2CF9AE}" pid="70" name="FSC#EIBPRECONFIG@1.1001:Deadline">
    <vt:lpwstr/>
  </property>
  <property fmtid="{D5CDD505-2E9C-101B-9397-08002B2CF9AE}" pid="71" name="FSC#EIBPRECONFIG@1.1001:SettlementSubj">
    <vt:lpwstr/>
  </property>
  <property fmtid="{D5CDD505-2E9C-101B-9397-08002B2CF9AE}" pid="72" name="FSC#EIBPRECONFIG@1.1001:OUAddr">
    <vt:lpwstr>Ballhausplatz 2, 1010 Wien</vt:lpwstr>
  </property>
  <property fmtid="{D5CDD505-2E9C-101B-9397-08002B2CF9AE}" pid="73" name="FSC#EIBPRECONFIG@1.1001:FileOUName">
    <vt:lpwstr/>
  </property>
  <property fmtid="{D5CDD505-2E9C-101B-9397-08002B2CF9AE}" pid="74" name="FSC#EIBPRECONFIG@1.1001:FileOUDescr">
    <vt:lpwstr/>
  </property>
  <property fmtid="{D5CDD505-2E9C-101B-9397-08002B2CF9AE}" pid="75" name="FSC#EIBPRECONFIG@1.1001:OUDescr">
    <vt:lpwstr/>
  </property>
  <property fmtid="{D5CDD505-2E9C-101B-9397-08002B2CF9AE}" pid="76" name="FSC#EIBPRECONFIG@1.1001:Signatures">
    <vt:lpwstr/>
  </property>
  <property fmtid="{D5CDD505-2E9C-101B-9397-08002B2CF9AE}" pid="77" name="FSC#EIBPRECONFIG@1.1001:currentuser">
    <vt:lpwstr>COO.3000.100.1.532525</vt:lpwstr>
  </property>
  <property fmtid="{D5CDD505-2E9C-101B-9397-08002B2CF9AE}" pid="78" name="FSC#EIBPRECONFIG@1.1001:currentuserrolegroup">
    <vt:lpwstr>COO.3000.100.1.634488</vt:lpwstr>
  </property>
  <property fmtid="{D5CDD505-2E9C-101B-9397-08002B2CF9AE}" pid="79" name="FSC#EIBPRECONFIG@1.1001:currentuserroleposition">
    <vt:lpwstr>COO.1.1001.1.4328</vt:lpwstr>
  </property>
  <property fmtid="{D5CDD505-2E9C-101B-9397-08002B2CF9AE}" pid="80" name="FSC#EIBPRECONFIG@1.1001:currentuserroot">
    <vt:lpwstr>COO.3000.101.27.3318893</vt:lpwstr>
  </property>
  <property fmtid="{D5CDD505-2E9C-101B-9397-08002B2CF9AE}" pid="81" name="FSC#EIBPRECONFIG@1.1001:toplevelobject">
    <vt:lpwstr/>
  </property>
  <property fmtid="{D5CDD505-2E9C-101B-9397-08002B2CF9AE}" pid="82" name="FSC#EIBPRECONFIG@1.1001:objchangedby">
    <vt:lpwstr>Katharina  Nebauer</vt:lpwstr>
  </property>
  <property fmtid="{D5CDD505-2E9C-101B-9397-08002B2CF9AE}" pid="83" name="FSC#EIBPRECONFIG@1.1001:objchangedbyPostTitle">
    <vt:lpwstr/>
  </property>
  <property fmtid="{D5CDD505-2E9C-101B-9397-08002B2CF9AE}" pid="84" name="FSC#EIBPRECONFIG@1.1001:objchangedat">
    <vt:lpwstr>01.08.2022</vt:lpwstr>
  </property>
  <property fmtid="{D5CDD505-2E9C-101B-9397-08002B2CF9AE}" pid="85" name="FSC#EIBPRECONFIG@1.1001:objname">
    <vt:lpwstr>20220725_AMIF II_2021-2027_Antragsformular</vt:lpwstr>
  </property>
  <property fmtid="{D5CDD505-2E9C-101B-9397-08002B2CF9AE}" pid="86" name="FSC#EIBPRECONFIG@1.1001:EIBProcessResponsiblePhone">
    <vt:lpwstr/>
  </property>
  <property fmtid="{D5CDD505-2E9C-101B-9397-08002B2CF9AE}" pid="87" name="FSC#EIBPRECONFIG@1.1001:EIBProcessResponsibleMail">
    <vt:lpwstr/>
  </property>
  <property fmtid="{D5CDD505-2E9C-101B-9397-08002B2CF9AE}" pid="88" name="FSC#EIBPRECONFIG@1.1001:EIBProcessResponsibleFax">
    <vt:lpwstr/>
  </property>
  <property fmtid="{D5CDD505-2E9C-101B-9397-08002B2CF9AE}" pid="89" name="FSC#EIBPRECONFIG@1.1001:EIBProcessResponsiblePostTitle">
    <vt:lpwstr/>
  </property>
  <property fmtid="{D5CDD505-2E9C-101B-9397-08002B2CF9AE}" pid="90" name="FSC#EIBPRECONFIG@1.1001:EIBProcessResponsible">
    <vt:lpwstr/>
  </property>
  <property fmtid="{D5CDD505-2E9C-101B-9397-08002B2CF9AE}" pid="91" name="FSC#EIBPRECONFIG@1.1001:FileResponsibleFullName">
    <vt:lpwstr/>
  </property>
  <property fmtid="{D5CDD505-2E9C-101B-9397-08002B2CF9AE}" pid="92" name="FSC#EIBPRECONFIG@1.1001:FileResponsibleFirstnameSurname">
    <vt:lpwstr/>
  </property>
  <property fmtid="{D5CDD505-2E9C-101B-9397-08002B2CF9AE}" pid="93" name="FSC#EIBPRECONFIG@1.1001:FileResponsibleEmail">
    <vt:lpwstr/>
  </property>
  <property fmtid="{D5CDD505-2E9C-101B-9397-08002B2CF9AE}" pid="94" name="FSC#EIBPRECONFIG@1.1001:FileResponsibleExtension">
    <vt:lpwstr/>
  </property>
  <property fmtid="{D5CDD505-2E9C-101B-9397-08002B2CF9AE}" pid="95" name="FSC#EIBPRECONFIG@1.1001:FileResponsibleFaxExtension">
    <vt:lpwstr/>
  </property>
  <property fmtid="{D5CDD505-2E9C-101B-9397-08002B2CF9AE}" pid="96" name="FSC#EIBPRECONFIG@1.1001:FileResponsibleGender">
    <vt:lpwstr/>
  </property>
  <property fmtid="{D5CDD505-2E9C-101B-9397-08002B2CF9AE}" pid="97" name="FSC#EIBPRECONFIG@1.1001:FileResponsibleAddr">
    <vt:lpwstr/>
  </property>
  <property fmtid="{D5CDD505-2E9C-101B-9397-08002B2CF9AE}" pid="98" name="FSC#EIBPRECONFIG@1.1001:OwnerPostTitle">
    <vt:lpwstr/>
  </property>
  <property fmtid="{D5CDD505-2E9C-101B-9397-08002B2CF9AE}" pid="99" name="FSC#EIBPRECONFIG@1.1001:OwnerAddr">
    <vt:lpwstr>Ballhausplatz 2, 1010 Wien</vt:lpwstr>
  </property>
  <property fmtid="{D5CDD505-2E9C-101B-9397-08002B2CF9AE}" pid="100" name="FSC#EIBPRECONFIG@1.1001:IsFileAttachment">
    <vt:lpwstr>Nein</vt:lpwstr>
  </property>
  <property fmtid="{D5CDD505-2E9C-101B-9397-08002B2CF9AE}" pid="101" name="FSC#EIBPRECONFIG@1.1001:AddrTelefon">
    <vt:lpwstr/>
  </property>
  <property fmtid="{D5CDD505-2E9C-101B-9397-08002B2CF9AE}" pid="102" name="FSC#EIBPRECONFIG@1.1001:AddrGeburtsdatum">
    <vt:lpwstr/>
  </property>
  <property fmtid="{D5CDD505-2E9C-101B-9397-08002B2CF9AE}" pid="103" name="FSC#EIBPRECONFIG@1.1001:AddrGeboren_am_2">
    <vt:lpwstr/>
  </property>
  <property fmtid="{D5CDD505-2E9C-101B-9397-08002B2CF9AE}" pid="104" name="FSC#EIBPRECONFIG@1.1001:AddrBundesland">
    <vt:lpwstr/>
  </property>
  <property fmtid="{D5CDD505-2E9C-101B-9397-08002B2CF9AE}" pid="105" name="FSC#EIBPRECONFIG@1.1001:AddrBezeichnung">
    <vt:lpwstr/>
  </property>
  <property fmtid="{D5CDD505-2E9C-101B-9397-08002B2CF9AE}" pid="106" name="FSC#EIBPRECONFIG@1.1001:AddrGruppeName_vollstaendig">
    <vt:lpwstr/>
  </property>
  <property fmtid="{D5CDD505-2E9C-101B-9397-08002B2CF9AE}" pid="107" name="FSC#EIBPRECONFIG@1.1001:AddrAdresseBeschreibung">
    <vt:lpwstr/>
  </property>
  <property fmtid="{D5CDD505-2E9C-101B-9397-08002B2CF9AE}" pid="108" name="FSC#EIBPRECONFIG@1.1001:AddrName_Ergaenzung">
    <vt:lpwstr/>
  </property>
  <property fmtid="{D5CDD505-2E9C-101B-9397-08002B2CF9AE}" pid="109" name="FSC#COOELAK@1.1001:Subject">
    <vt:lpwstr/>
  </property>
  <property fmtid="{D5CDD505-2E9C-101B-9397-08002B2CF9AE}" pid="110" name="FSC#COOELAK@1.1001:FileReference">
    <vt:lpwstr/>
  </property>
  <property fmtid="{D5CDD505-2E9C-101B-9397-08002B2CF9AE}" pid="111" name="FSC#COOELAK@1.1001:FileRefYear">
    <vt:lpwstr/>
  </property>
  <property fmtid="{D5CDD505-2E9C-101B-9397-08002B2CF9AE}" pid="112" name="FSC#COOELAK@1.1001:FileRefOrdinal">
    <vt:lpwstr/>
  </property>
  <property fmtid="{D5CDD505-2E9C-101B-9397-08002B2CF9AE}" pid="113" name="FSC#COOELAK@1.1001:FileRefOU">
    <vt:lpwstr/>
  </property>
  <property fmtid="{D5CDD505-2E9C-101B-9397-08002B2CF9AE}" pid="114" name="FSC#COOELAK@1.1001:Organization">
    <vt:lpwstr/>
  </property>
  <property fmtid="{D5CDD505-2E9C-101B-9397-08002B2CF9AE}" pid="115" name="FSC#COOELAK@1.1001:Owner">
    <vt:lpwstr>Marina Krnjic</vt:lpwstr>
  </property>
  <property fmtid="{D5CDD505-2E9C-101B-9397-08002B2CF9AE}" pid="116" name="FSC#COOELAK@1.1001:OwnerExtension">
    <vt:lpwstr>204213</vt:lpwstr>
  </property>
  <property fmtid="{D5CDD505-2E9C-101B-9397-08002B2CF9AE}" pid="117" name="FSC#COOELAK@1.1001:OwnerFaxExtension">
    <vt:lpwstr/>
  </property>
  <property fmtid="{D5CDD505-2E9C-101B-9397-08002B2CF9AE}" pid="118" name="FSC#COOELAK@1.1001:DispatchedBy">
    <vt:lpwstr/>
  </property>
  <property fmtid="{D5CDD505-2E9C-101B-9397-08002B2CF9AE}" pid="119" name="FSC#COOELAK@1.1001:DispatchedAt">
    <vt:lpwstr/>
  </property>
  <property fmtid="{D5CDD505-2E9C-101B-9397-08002B2CF9AE}" pid="120" name="FSC#COOELAK@1.1001:ApprovedBy">
    <vt:lpwstr/>
  </property>
  <property fmtid="{D5CDD505-2E9C-101B-9397-08002B2CF9AE}" pid="121" name="FSC#COOELAK@1.1001:ApprovedAt">
    <vt:lpwstr/>
  </property>
  <property fmtid="{D5CDD505-2E9C-101B-9397-08002B2CF9AE}" pid="122" name="FSC#COOELAK@1.1001:Department">
    <vt:lpwstr>BKA - II/3 (Förderungen Integration)</vt:lpwstr>
  </property>
  <property fmtid="{D5CDD505-2E9C-101B-9397-08002B2CF9AE}" pid="123" name="FSC#COOELAK@1.1001:CreatedAt">
    <vt:lpwstr>26.07.2022</vt:lpwstr>
  </property>
  <property fmtid="{D5CDD505-2E9C-101B-9397-08002B2CF9AE}" pid="124" name="FSC#COOELAK@1.1001:OU">
    <vt:lpwstr>BKA - II/3 (Förderungen Integration)</vt:lpwstr>
  </property>
  <property fmtid="{D5CDD505-2E9C-101B-9397-08002B2CF9AE}" pid="125" name="FSC#COOELAK@1.1001:Priority">
    <vt:lpwstr> ()</vt:lpwstr>
  </property>
  <property fmtid="{D5CDD505-2E9C-101B-9397-08002B2CF9AE}" pid="126" name="FSC#COOELAK@1.1001:ObjBarCode">
    <vt:lpwstr>*COO.3000.101.25.9614551*</vt:lpwstr>
  </property>
  <property fmtid="{D5CDD505-2E9C-101B-9397-08002B2CF9AE}" pid="127" name="FSC#COOELAK@1.1001:RefBarCode">
    <vt:lpwstr/>
  </property>
  <property fmtid="{D5CDD505-2E9C-101B-9397-08002B2CF9AE}" pid="128" name="FSC#COOELAK@1.1001:FileRefBarCode">
    <vt:lpwstr>**</vt:lpwstr>
  </property>
  <property fmtid="{D5CDD505-2E9C-101B-9397-08002B2CF9AE}" pid="129" name="FSC#COOELAK@1.1001:ExternalRef">
    <vt:lpwstr/>
  </property>
  <property fmtid="{D5CDD505-2E9C-101B-9397-08002B2CF9AE}" pid="130" name="FSC#COOELAK@1.1001:IncomingNumber">
    <vt:lpwstr/>
  </property>
  <property fmtid="{D5CDD505-2E9C-101B-9397-08002B2CF9AE}" pid="131" name="FSC#COOELAK@1.1001:IncomingSubject">
    <vt:lpwstr/>
  </property>
  <property fmtid="{D5CDD505-2E9C-101B-9397-08002B2CF9AE}" pid="132" name="FSC#COOELAK@1.1001:ProcessResponsible">
    <vt:lpwstr/>
  </property>
  <property fmtid="{D5CDD505-2E9C-101B-9397-08002B2CF9AE}" pid="133" name="FSC#COOELAK@1.1001:ProcessResponsiblePhone">
    <vt:lpwstr/>
  </property>
  <property fmtid="{D5CDD505-2E9C-101B-9397-08002B2CF9AE}" pid="134" name="FSC#COOELAK@1.1001:ProcessResponsibleMail">
    <vt:lpwstr/>
  </property>
  <property fmtid="{D5CDD505-2E9C-101B-9397-08002B2CF9AE}" pid="135" name="FSC#COOELAK@1.1001:ProcessResponsibleFax">
    <vt:lpwstr/>
  </property>
  <property fmtid="{D5CDD505-2E9C-101B-9397-08002B2CF9AE}" pid="136" name="FSC#COOELAK@1.1001:ApproverFirstName">
    <vt:lpwstr/>
  </property>
  <property fmtid="{D5CDD505-2E9C-101B-9397-08002B2CF9AE}" pid="137" name="FSC#COOELAK@1.1001:ApproverSurName">
    <vt:lpwstr/>
  </property>
  <property fmtid="{D5CDD505-2E9C-101B-9397-08002B2CF9AE}" pid="138" name="FSC#COOELAK@1.1001:ApproverTitle">
    <vt:lpwstr/>
  </property>
  <property fmtid="{D5CDD505-2E9C-101B-9397-08002B2CF9AE}" pid="139" name="FSC#COOELAK@1.1001:ExternalDate">
    <vt:lpwstr/>
  </property>
  <property fmtid="{D5CDD505-2E9C-101B-9397-08002B2CF9AE}" pid="140" name="FSC#COOELAK@1.1001:SettlementApprovedAt">
    <vt:lpwstr/>
  </property>
  <property fmtid="{D5CDD505-2E9C-101B-9397-08002B2CF9AE}" pid="141" name="FSC#COOELAK@1.1001:BaseNumber">
    <vt:lpwstr/>
  </property>
  <property fmtid="{D5CDD505-2E9C-101B-9397-08002B2CF9AE}" pid="142" name="FSC#COOELAK@1.1001:CurrentUserRolePos">
    <vt:lpwstr>Sachbearbeiter/in</vt:lpwstr>
  </property>
  <property fmtid="{D5CDD505-2E9C-101B-9397-08002B2CF9AE}" pid="143" name="FSC#COOELAK@1.1001:CurrentUserEmail">
    <vt:lpwstr>GUNDULA.WINDTNER@BKA.GV.AT</vt:lpwstr>
  </property>
  <property fmtid="{D5CDD505-2E9C-101B-9397-08002B2CF9AE}" pid="144" name="FSC#ELAKGOV@1.1001:PersonalSubjGender">
    <vt:lpwstr/>
  </property>
  <property fmtid="{D5CDD505-2E9C-101B-9397-08002B2CF9AE}" pid="145" name="FSC#ELAKGOV@1.1001:PersonalSubjFirstName">
    <vt:lpwstr/>
  </property>
  <property fmtid="{D5CDD505-2E9C-101B-9397-08002B2CF9AE}" pid="146" name="FSC#ELAKGOV@1.1001:PersonalSubjSurName">
    <vt:lpwstr/>
  </property>
  <property fmtid="{D5CDD505-2E9C-101B-9397-08002B2CF9AE}" pid="147" name="FSC#ELAKGOV@1.1001:PersonalSubjSalutation">
    <vt:lpwstr/>
  </property>
  <property fmtid="{D5CDD505-2E9C-101B-9397-08002B2CF9AE}" pid="148" name="FSC#ELAKGOV@1.1001:PersonalSubjAddress">
    <vt:lpwstr/>
  </property>
  <property fmtid="{D5CDD505-2E9C-101B-9397-08002B2CF9AE}" pid="149" name="FSC#ATSTATECFG@1.1001:Office">
    <vt:lpwstr/>
  </property>
  <property fmtid="{D5CDD505-2E9C-101B-9397-08002B2CF9AE}" pid="150" name="FSC#ATSTATECFG@1.1001:Agent">
    <vt:lpwstr/>
  </property>
  <property fmtid="{D5CDD505-2E9C-101B-9397-08002B2CF9AE}" pid="151" name="FSC#ATSTATECFG@1.1001:AgentPhone">
    <vt:lpwstr/>
  </property>
  <property fmtid="{D5CDD505-2E9C-101B-9397-08002B2CF9AE}" pid="152" name="FSC#ATSTATECFG@1.1001:DepartmentFax">
    <vt:lpwstr/>
  </property>
  <property fmtid="{D5CDD505-2E9C-101B-9397-08002B2CF9AE}" pid="153" name="FSC#ATSTATECFG@1.1001:DepartmentEmail">
    <vt:lpwstr/>
  </property>
  <property fmtid="{D5CDD505-2E9C-101B-9397-08002B2CF9AE}" pid="154" name="FSC#ATSTATECFG@1.1001:SubfileDate">
    <vt:lpwstr/>
  </property>
  <property fmtid="{D5CDD505-2E9C-101B-9397-08002B2CF9AE}" pid="155" name="FSC#ATSTATECFG@1.1001:SubfileSubject">
    <vt:lpwstr/>
  </property>
  <property fmtid="{D5CDD505-2E9C-101B-9397-08002B2CF9AE}" pid="156" name="FSC#ATSTATECFG@1.1001:DepartmentZipCode">
    <vt:lpwstr/>
  </property>
  <property fmtid="{D5CDD505-2E9C-101B-9397-08002B2CF9AE}" pid="157" name="FSC#ATSTATECFG@1.1001:DepartmentCountry">
    <vt:lpwstr/>
  </property>
  <property fmtid="{D5CDD505-2E9C-101B-9397-08002B2CF9AE}" pid="158" name="FSC#ATSTATECFG@1.1001:DepartmentCity">
    <vt:lpwstr/>
  </property>
  <property fmtid="{D5CDD505-2E9C-101B-9397-08002B2CF9AE}" pid="159" name="FSC#ATSTATECFG@1.1001:DepartmentStreet">
    <vt:lpwstr/>
  </property>
  <property fmtid="{D5CDD505-2E9C-101B-9397-08002B2CF9AE}" pid="160" name="FSC#CCAPRECONFIGG@15.1001:DepartmentON">
    <vt:lpwstr/>
  </property>
  <property fmtid="{D5CDD505-2E9C-101B-9397-08002B2CF9AE}" pid="161" name="FSC#CCAPRECONFIGG@15.1001:DepartmentWebsite">
    <vt:lpwstr/>
  </property>
  <property fmtid="{D5CDD505-2E9C-101B-9397-08002B2CF9AE}" pid="162" name="FSC#ATSTATECFG@1.1001:DepartmentDVR">
    <vt:lpwstr/>
  </property>
  <property fmtid="{D5CDD505-2E9C-101B-9397-08002B2CF9AE}" pid="163" name="FSC#ATSTATECFG@1.1001:DepartmentUID">
    <vt:lpwstr/>
  </property>
  <property fmtid="{D5CDD505-2E9C-101B-9397-08002B2CF9AE}" pid="164" name="FSC#ATSTATECFG@1.1001:SubfileReference">
    <vt:lpwstr/>
  </property>
  <property fmtid="{D5CDD505-2E9C-101B-9397-08002B2CF9AE}" pid="165" name="FSC#ATSTATECFG@1.1001:Clause">
    <vt:lpwstr/>
  </property>
  <property fmtid="{D5CDD505-2E9C-101B-9397-08002B2CF9AE}" pid="166" name="FSC#ATSTATECFG@1.1001:ApprovedSignature">
    <vt:lpwstr/>
  </property>
  <property fmtid="{D5CDD505-2E9C-101B-9397-08002B2CF9AE}" pid="167" name="FSC#ATSTATECFG@1.1001:BankAccount">
    <vt:lpwstr/>
  </property>
  <property fmtid="{D5CDD505-2E9C-101B-9397-08002B2CF9AE}" pid="168" name="FSC#ATSTATECFG@1.1001:BankAccountOwner">
    <vt:lpwstr/>
  </property>
  <property fmtid="{D5CDD505-2E9C-101B-9397-08002B2CF9AE}" pid="169" name="FSC#ATSTATECFG@1.1001:BankInstitute">
    <vt:lpwstr/>
  </property>
  <property fmtid="{D5CDD505-2E9C-101B-9397-08002B2CF9AE}" pid="170" name="FSC#ATSTATECFG@1.1001:BankAccountID">
    <vt:lpwstr/>
  </property>
  <property fmtid="{D5CDD505-2E9C-101B-9397-08002B2CF9AE}" pid="171" name="FSC#ATSTATECFG@1.1001:BankAccountIBAN">
    <vt:lpwstr/>
  </property>
  <property fmtid="{D5CDD505-2E9C-101B-9397-08002B2CF9AE}" pid="172" name="FSC#ATSTATECFG@1.1001:BankAccountBIC">
    <vt:lpwstr/>
  </property>
  <property fmtid="{D5CDD505-2E9C-101B-9397-08002B2CF9AE}" pid="173" name="FSC#ATSTATECFG@1.1001:BankName">
    <vt:lpwstr/>
  </property>
  <property fmtid="{D5CDD505-2E9C-101B-9397-08002B2CF9AE}" pid="174" name="FSC#COOELAK@1.1001:ObjectAddressees">
    <vt:lpwstr/>
  </property>
  <property fmtid="{D5CDD505-2E9C-101B-9397-08002B2CF9AE}" pid="175" name="FSC#COOELAK@1.1001:replyreference">
    <vt:lpwstr/>
  </property>
  <property fmtid="{D5CDD505-2E9C-101B-9397-08002B2CF9AE}" pid="176" name="FSC#COOELAK@1.1001:OfficeHours">
    <vt:lpwstr/>
  </property>
  <property fmtid="{D5CDD505-2E9C-101B-9397-08002B2CF9AE}" pid="177" name="FSC#COOELAK@1.1001:FileRefOULong">
    <vt:lpwstr/>
  </property>
  <property fmtid="{D5CDD505-2E9C-101B-9397-08002B2CF9AE}" pid="178" name="FSC#ATPRECONFIG@1.1001:ChargePreview">
    <vt:lpwstr/>
  </property>
  <property fmtid="{D5CDD505-2E9C-101B-9397-08002B2CF9AE}" pid="179" name="FSC#ATSTATECFG@1.1001:ExternalFile">
    <vt:lpwstr/>
  </property>
  <property fmtid="{D5CDD505-2E9C-101B-9397-08002B2CF9AE}" pid="180" name="FSC#COOSYSTEM@1.1:Container">
    <vt:lpwstr>COO.3000.101.25.9614551</vt:lpwstr>
  </property>
  <property fmtid="{D5CDD505-2E9C-101B-9397-08002B2CF9AE}" pid="181" name="FSC#FSCFOLIO@1.1001:docpropproject">
    <vt:lpwstr/>
  </property>
</Properties>
</file>