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H:\BKA\Sektion_II\II_3\3_NATIONAL\4_AUFRUF\Aufruf_2026+2027\1_Unterlagen Aufruf\Unterlagen Projekteinreichung\"/>
    </mc:Choice>
  </mc:AlternateContent>
  <bookViews>
    <workbookView xWindow="0" yWindow="0" windowWidth="20730" windowHeight="11760" tabRatio="915"/>
  </bookViews>
  <sheets>
    <sheet name="Overview" sheetId="35" r:id="rId1"/>
    <sheet name="Anleitung" sheetId="61" r:id="rId2"/>
    <sheet name="Projekteinnahmen" sheetId="37" r:id="rId3"/>
    <sheet name="M1" sheetId="42" r:id="rId4"/>
    <sheet name="M2" sheetId="52" r:id="rId5"/>
    <sheet name="M3" sheetId="53" r:id="rId6"/>
    <sheet name="M4" sheetId="54" r:id="rId7"/>
    <sheet name="M5" sheetId="55" r:id="rId8"/>
    <sheet name="M6" sheetId="56" r:id="rId9"/>
    <sheet name="M7" sheetId="57" r:id="rId10"/>
    <sheet name="M8" sheetId="58" r:id="rId11"/>
    <sheet name="M9" sheetId="59" r:id="rId12"/>
    <sheet name="M10 PM" sheetId="60" r:id="rId13"/>
  </sheets>
  <externalReferences>
    <externalReference r:id="rId14"/>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3">'M1'!$B$6:$M$40</definedName>
    <definedName name="_xlnm.Print_Area" localSheetId="12">'M10 PM'!$B$6:$M$40</definedName>
    <definedName name="_xlnm.Print_Area" localSheetId="4">'M2'!$B$6:$M$40</definedName>
    <definedName name="_xlnm.Print_Area" localSheetId="5">'M3'!$B$6:$M$40</definedName>
    <definedName name="_xlnm.Print_Area" localSheetId="6">'M4'!$B$6:$M$40</definedName>
    <definedName name="_xlnm.Print_Area" localSheetId="7">'M5'!$B$6:$M$40</definedName>
    <definedName name="_xlnm.Print_Area" localSheetId="8">'M6'!$B$6:$M$40</definedName>
    <definedName name="_xlnm.Print_Area" localSheetId="9">'M7'!$B$6:$M$40</definedName>
    <definedName name="_xlnm.Print_Area" localSheetId="10">'M8'!$B$6:$M$40</definedName>
    <definedName name="_xlnm.Print_Area" localSheetId="11">'M9'!$B$6:$M$40</definedName>
    <definedName name="_xlnm.Print_Area" localSheetId="0">Overview!$B$2:$H$34</definedName>
    <definedName name="_xlnm.Print_Area" localSheetId="2">Projekteinnahmen!$B$2:$H$44</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3">#REF!</definedName>
    <definedName name="Maßnahmenbereich" localSheetId="12">#REF!</definedName>
    <definedName name="Maßnahmenbereich" localSheetId="4">#REF!</definedName>
    <definedName name="Maßnahmenbereich" localSheetId="5">#REF!</definedName>
    <definedName name="Maßnahmenbereich" localSheetId="6">#REF!</definedName>
    <definedName name="Maßnahmenbereich" localSheetId="7">#REF!</definedName>
    <definedName name="Maßnahmenbereich" localSheetId="8">#REF!</definedName>
    <definedName name="Maßnahmenbereich" localSheetId="9">#REF!</definedName>
    <definedName name="Maßnahmenbereich" localSheetId="10">#REF!</definedName>
    <definedName name="Maßnahmenbereich" localSheetId="11">#REF!</definedName>
    <definedName name="Maßnahmenbereich" localSheetId="0">#REF!</definedName>
    <definedName name="Maßnahmenbereich" localSheetId="2">#REF!</definedName>
    <definedName name="Maßnahmenbereich">#REF!</definedName>
    <definedName name="Version_Dok">[1]Version!$B$1</definedName>
  </definedNames>
  <calcPr calcId="162913"/>
</workbook>
</file>

<file path=xl/calcChain.xml><?xml version="1.0" encoding="utf-8"?>
<calcChain xmlns="http://schemas.openxmlformats.org/spreadsheetml/2006/main">
  <c r="L122" i="60" l="1"/>
  <c r="K122" i="60"/>
  <c r="J120" i="60"/>
  <c r="J119" i="60"/>
  <c r="J118" i="60"/>
  <c r="J117" i="60"/>
  <c r="J116" i="60"/>
  <c r="J115" i="60"/>
  <c r="J114" i="60"/>
  <c r="J113" i="60"/>
  <c r="J112" i="60"/>
  <c r="J111" i="60"/>
  <c r="J122" i="60" s="1"/>
  <c r="L110" i="60"/>
  <c r="K110" i="60"/>
  <c r="L107" i="60"/>
  <c r="K107" i="60"/>
  <c r="J105" i="60"/>
  <c r="J104" i="60"/>
  <c r="J103" i="60"/>
  <c r="J102" i="60"/>
  <c r="J101" i="60"/>
  <c r="J100" i="60"/>
  <c r="J99" i="60"/>
  <c r="J98" i="60"/>
  <c r="J107" i="60" s="1"/>
  <c r="J97" i="60"/>
  <c r="J96" i="60"/>
  <c r="L95" i="60"/>
  <c r="K95" i="60"/>
  <c r="L92" i="60"/>
  <c r="K92" i="60"/>
  <c r="J92" i="60"/>
  <c r="J90" i="60"/>
  <c r="J89" i="60"/>
  <c r="J88" i="60"/>
  <c r="J87" i="60"/>
  <c r="J86" i="60"/>
  <c r="J85" i="60"/>
  <c r="J84" i="60"/>
  <c r="J83" i="60"/>
  <c r="J82" i="60"/>
  <c r="J81" i="60"/>
  <c r="L80" i="60"/>
  <c r="K80" i="60"/>
  <c r="L77" i="60"/>
  <c r="L124" i="60" s="1"/>
  <c r="K77" i="60"/>
  <c r="K124" i="60" s="1"/>
  <c r="J75" i="60"/>
  <c r="J74" i="60"/>
  <c r="J73" i="60"/>
  <c r="J72" i="60"/>
  <c r="J71" i="60"/>
  <c r="J70" i="60"/>
  <c r="J69" i="60"/>
  <c r="J68" i="60"/>
  <c r="J67" i="60"/>
  <c r="J77" i="60" s="1"/>
  <c r="J66" i="60"/>
  <c r="L65" i="60"/>
  <c r="K65" i="60"/>
  <c r="L58" i="60"/>
  <c r="K58" i="60"/>
  <c r="J56" i="60"/>
  <c r="J55" i="60"/>
  <c r="J54" i="60"/>
  <c r="J53" i="60"/>
  <c r="J52" i="60"/>
  <c r="J51" i="60"/>
  <c r="J50" i="60"/>
  <c r="J49" i="60"/>
  <c r="J48" i="60"/>
  <c r="J47" i="60"/>
  <c r="J58" i="60" s="1"/>
  <c r="L46" i="60"/>
  <c r="K46" i="60"/>
  <c r="T37" i="60"/>
  <c r="S37" i="60"/>
  <c r="P37" i="60"/>
  <c r="O37" i="60"/>
  <c r="L35" i="60"/>
  <c r="J35" i="60" s="1"/>
  <c r="K35" i="60"/>
  <c r="L34" i="60"/>
  <c r="K34" i="60"/>
  <c r="J34" i="60"/>
  <c r="L33" i="60"/>
  <c r="K33" i="60"/>
  <c r="J33" i="60" s="1"/>
  <c r="L32" i="60"/>
  <c r="K32" i="60"/>
  <c r="J32" i="60"/>
  <c r="L31" i="60"/>
  <c r="J31" i="60" s="1"/>
  <c r="K31" i="60"/>
  <c r="L30" i="60"/>
  <c r="K30" i="60"/>
  <c r="J30" i="60"/>
  <c r="L29" i="60"/>
  <c r="K29" i="60"/>
  <c r="J29" i="60" s="1"/>
  <c r="L28" i="60"/>
  <c r="K28" i="60"/>
  <c r="J28" i="60"/>
  <c r="L27" i="60"/>
  <c r="J27" i="60" s="1"/>
  <c r="K27" i="60"/>
  <c r="L26" i="60"/>
  <c r="K26" i="60"/>
  <c r="K37" i="60" s="1"/>
  <c r="J26" i="60"/>
  <c r="L25" i="60"/>
  <c r="K25" i="60"/>
  <c r="R24" i="60"/>
  <c r="N24" i="60"/>
  <c r="T22" i="60"/>
  <c r="S22" i="60"/>
  <c r="P22" i="60"/>
  <c r="O22" i="60"/>
  <c r="L20" i="60"/>
  <c r="K20" i="60"/>
  <c r="J20" i="60"/>
  <c r="L19" i="60"/>
  <c r="K19" i="60"/>
  <c r="J19" i="60"/>
  <c r="L18" i="60"/>
  <c r="K18" i="60"/>
  <c r="J18" i="60" s="1"/>
  <c r="L17" i="60"/>
  <c r="K17" i="60"/>
  <c r="J17" i="60"/>
  <c r="L16" i="60"/>
  <c r="K16" i="60"/>
  <c r="J16" i="60"/>
  <c r="L15" i="60"/>
  <c r="K15" i="60"/>
  <c r="J15" i="60"/>
  <c r="L14" i="60"/>
  <c r="K14" i="60"/>
  <c r="J14" i="60" s="1"/>
  <c r="L13" i="60"/>
  <c r="K13" i="60"/>
  <c r="J13" i="60"/>
  <c r="L12" i="60"/>
  <c r="L22" i="60" s="1"/>
  <c r="K12" i="60"/>
  <c r="J12" i="60"/>
  <c r="L11" i="60"/>
  <c r="K11" i="60"/>
  <c r="J11" i="60" s="1"/>
  <c r="L10" i="60"/>
  <c r="K10" i="60"/>
  <c r="R9" i="60"/>
  <c r="N9" i="60"/>
  <c r="L122" i="59"/>
  <c r="K122" i="59"/>
  <c r="J120" i="59"/>
  <c r="J119" i="59"/>
  <c r="J118" i="59"/>
  <c r="J117" i="59"/>
  <c r="J116" i="59"/>
  <c r="J115" i="59"/>
  <c r="J114" i="59"/>
  <c r="J113" i="59"/>
  <c r="J112" i="59"/>
  <c r="J111" i="59"/>
  <c r="J122" i="59" s="1"/>
  <c r="L110" i="59"/>
  <c r="K110" i="59"/>
  <c r="L107" i="59"/>
  <c r="K107" i="59"/>
  <c r="J105" i="59"/>
  <c r="J104" i="59"/>
  <c r="J103" i="59"/>
  <c r="J107" i="59" s="1"/>
  <c r="J102" i="59"/>
  <c r="J101" i="59"/>
  <c r="J100" i="59"/>
  <c r="J99" i="59"/>
  <c r="J98" i="59"/>
  <c r="J97" i="59"/>
  <c r="J96" i="59"/>
  <c r="L95" i="59"/>
  <c r="K95" i="59"/>
  <c r="L92" i="59"/>
  <c r="K92" i="59"/>
  <c r="J92" i="59"/>
  <c r="J90" i="59"/>
  <c r="J89" i="59"/>
  <c r="J88" i="59"/>
  <c r="J87" i="59"/>
  <c r="J86" i="59"/>
  <c r="J85" i="59"/>
  <c r="J84" i="59"/>
  <c r="J83" i="59"/>
  <c r="J82" i="59"/>
  <c r="J81" i="59"/>
  <c r="L80" i="59"/>
  <c r="K80" i="59"/>
  <c r="L77" i="59"/>
  <c r="L124" i="59" s="1"/>
  <c r="K77" i="59"/>
  <c r="K124" i="59" s="1"/>
  <c r="J75" i="59"/>
  <c r="J74" i="59"/>
  <c r="J73" i="59"/>
  <c r="J72" i="59"/>
  <c r="J71" i="59"/>
  <c r="J70" i="59"/>
  <c r="J69" i="59"/>
  <c r="J68" i="59"/>
  <c r="J67" i="59"/>
  <c r="J66" i="59"/>
  <c r="J77" i="59" s="1"/>
  <c r="L65" i="59"/>
  <c r="K65" i="59"/>
  <c r="L58" i="59"/>
  <c r="K58" i="59"/>
  <c r="J56" i="59"/>
  <c r="J55" i="59"/>
  <c r="J54" i="59"/>
  <c r="J53" i="59"/>
  <c r="J52" i="59"/>
  <c r="J51" i="59"/>
  <c r="J50" i="59"/>
  <c r="J49" i="59"/>
  <c r="J48" i="59"/>
  <c r="J47" i="59"/>
  <c r="J58" i="59" s="1"/>
  <c r="L46" i="59"/>
  <c r="K46" i="59"/>
  <c r="T37" i="59"/>
  <c r="S37" i="59"/>
  <c r="P37" i="59"/>
  <c r="O37" i="59"/>
  <c r="L35" i="59"/>
  <c r="J35" i="59" s="1"/>
  <c r="K35" i="59"/>
  <c r="L34" i="59"/>
  <c r="K34" i="59"/>
  <c r="J34" i="59"/>
  <c r="L33" i="59"/>
  <c r="K33" i="59"/>
  <c r="J33" i="59" s="1"/>
  <c r="L32" i="59"/>
  <c r="K32" i="59"/>
  <c r="J32" i="59"/>
  <c r="L31" i="59"/>
  <c r="J31" i="59" s="1"/>
  <c r="K31" i="59"/>
  <c r="L30" i="59"/>
  <c r="K30" i="59"/>
  <c r="J30" i="59"/>
  <c r="L29" i="59"/>
  <c r="K29" i="59"/>
  <c r="J29" i="59" s="1"/>
  <c r="L28" i="59"/>
  <c r="K28" i="59"/>
  <c r="J28" i="59"/>
  <c r="L27" i="59"/>
  <c r="J27" i="59" s="1"/>
  <c r="K27" i="59"/>
  <c r="L26" i="59"/>
  <c r="L37" i="59" s="1"/>
  <c r="K26" i="59"/>
  <c r="K37" i="59" s="1"/>
  <c r="J26" i="59"/>
  <c r="L25" i="59"/>
  <c r="K25" i="59"/>
  <c r="R24" i="59"/>
  <c r="N24" i="59"/>
  <c r="T22" i="59"/>
  <c r="S22" i="59"/>
  <c r="P22" i="59"/>
  <c r="O22" i="59"/>
  <c r="L20" i="59"/>
  <c r="K20" i="59"/>
  <c r="J20" i="59"/>
  <c r="L19" i="59"/>
  <c r="K19" i="59"/>
  <c r="J19" i="59" s="1"/>
  <c r="L18" i="59"/>
  <c r="K18" i="59"/>
  <c r="J18" i="59" s="1"/>
  <c r="L17" i="59"/>
  <c r="K17" i="59"/>
  <c r="J17" i="59"/>
  <c r="L16" i="59"/>
  <c r="K16" i="59"/>
  <c r="J16" i="59"/>
  <c r="L15" i="59"/>
  <c r="K15" i="59"/>
  <c r="J15" i="59" s="1"/>
  <c r="L14" i="59"/>
  <c r="K14" i="59"/>
  <c r="J14" i="59" s="1"/>
  <c r="L13" i="59"/>
  <c r="K13" i="59"/>
  <c r="J13" i="59"/>
  <c r="L12" i="59"/>
  <c r="L22" i="59" s="1"/>
  <c r="K12" i="59"/>
  <c r="K22" i="59" s="1"/>
  <c r="K39" i="59" s="1"/>
  <c r="J12" i="59"/>
  <c r="L11" i="59"/>
  <c r="K11" i="59"/>
  <c r="J11" i="59" s="1"/>
  <c r="L10" i="59"/>
  <c r="K10" i="59"/>
  <c r="R9" i="59"/>
  <c r="N9" i="59"/>
  <c r="L122" i="58"/>
  <c r="K122" i="58"/>
  <c r="J120" i="58"/>
  <c r="J119" i="58"/>
  <c r="J118" i="58"/>
  <c r="J117" i="58"/>
  <c r="J116" i="58"/>
  <c r="J115" i="58"/>
  <c r="J114" i="58"/>
  <c r="J113" i="58"/>
  <c r="J112" i="58"/>
  <c r="J111" i="58"/>
  <c r="J122" i="58" s="1"/>
  <c r="L110" i="58"/>
  <c r="K110" i="58"/>
  <c r="L107" i="58"/>
  <c r="K107" i="58"/>
  <c r="J105" i="58"/>
  <c r="J104" i="58"/>
  <c r="J103" i="58"/>
  <c r="J107" i="58" s="1"/>
  <c r="J102" i="58"/>
  <c r="J101" i="58"/>
  <c r="J100" i="58"/>
  <c r="J99" i="58"/>
  <c r="J98" i="58"/>
  <c r="J97" i="58"/>
  <c r="J96" i="58"/>
  <c r="L95" i="58"/>
  <c r="K95" i="58"/>
  <c r="L92" i="58"/>
  <c r="K92" i="58"/>
  <c r="J92" i="58"/>
  <c r="J90" i="58"/>
  <c r="J89" i="58"/>
  <c r="J88" i="58"/>
  <c r="J87" i="58"/>
  <c r="J86" i="58"/>
  <c r="J85" i="58"/>
  <c r="J84" i="58"/>
  <c r="J83" i="58"/>
  <c r="J82" i="58"/>
  <c r="J81" i="58"/>
  <c r="L80" i="58"/>
  <c r="K80" i="58"/>
  <c r="L77" i="58"/>
  <c r="L124" i="58" s="1"/>
  <c r="K77" i="58"/>
  <c r="K124" i="58" s="1"/>
  <c r="J75" i="58"/>
  <c r="J74" i="58"/>
  <c r="J73" i="58"/>
  <c r="J72" i="58"/>
  <c r="J71" i="58"/>
  <c r="J70" i="58"/>
  <c r="J69" i="58"/>
  <c r="J68" i="58"/>
  <c r="J67" i="58"/>
  <c r="J66" i="58"/>
  <c r="J77" i="58" s="1"/>
  <c r="L65" i="58"/>
  <c r="K65" i="58"/>
  <c r="L58" i="58"/>
  <c r="K58" i="58"/>
  <c r="J56" i="58"/>
  <c r="J55" i="58"/>
  <c r="J54" i="58"/>
  <c r="J53" i="58"/>
  <c r="J52" i="58"/>
  <c r="J51" i="58"/>
  <c r="J50" i="58"/>
  <c r="J49" i="58"/>
  <c r="J48" i="58"/>
  <c r="J47" i="58"/>
  <c r="J58" i="58" s="1"/>
  <c r="L46" i="58"/>
  <c r="K46" i="58"/>
  <c r="T37" i="58"/>
  <c r="S37" i="58"/>
  <c r="P37" i="58"/>
  <c r="O37" i="58"/>
  <c r="L35" i="58"/>
  <c r="J35" i="58" s="1"/>
  <c r="K35" i="58"/>
  <c r="L34" i="58"/>
  <c r="K34" i="58"/>
  <c r="J34" i="58"/>
  <c r="L33" i="58"/>
  <c r="K33" i="58"/>
  <c r="J33" i="58" s="1"/>
  <c r="L32" i="58"/>
  <c r="K32" i="58"/>
  <c r="J32" i="58"/>
  <c r="L31" i="58"/>
  <c r="J31" i="58" s="1"/>
  <c r="K31" i="58"/>
  <c r="L30" i="58"/>
  <c r="K30" i="58"/>
  <c r="J30" i="58"/>
  <c r="L29" i="58"/>
  <c r="K29" i="58"/>
  <c r="J29" i="58" s="1"/>
  <c r="L28" i="58"/>
  <c r="K28" i="58"/>
  <c r="J28" i="58"/>
  <c r="L27" i="58"/>
  <c r="J27" i="58" s="1"/>
  <c r="K27" i="58"/>
  <c r="L26" i="58"/>
  <c r="L37" i="58" s="1"/>
  <c r="K26" i="58"/>
  <c r="K37" i="58" s="1"/>
  <c r="J26" i="58"/>
  <c r="L25" i="58"/>
  <c r="K25" i="58"/>
  <c r="R24" i="58"/>
  <c r="N24" i="58"/>
  <c r="T22" i="58"/>
  <c r="S22" i="58"/>
  <c r="P22" i="58"/>
  <c r="O22" i="58"/>
  <c r="L20" i="58"/>
  <c r="K20" i="58"/>
  <c r="J20" i="58"/>
  <c r="L19" i="58"/>
  <c r="K19" i="58"/>
  <c r="J19" i="58" s="1"/>
  <c r="L18" i="58"/>
  <c r="K18" i="58"/>
  <c r="J18" i="58" s="1"/>
  <c r="L17" i="58"/>
  <c r="K17" i="58"/>
  <c r="J17" i="58"/>
  <c r="L16" i="58"/>
  <c r="K16" i="58"/>
  <c r="J16" i="58"/>
  <c r="L15" i="58"/>
  <c r="K15" i="58"/>
  <c r="J15" i="58" s="1"/>
  <c r="L14" i="58"/>
  <c r="K14" i="58"/>
  <c r="J14" i="58" s="1"/>
  <c r="L13" i="58"/>
  <c r="K13" i="58"/>
  <c r="J13" i="58"/>
  <c r="L12" i="58"/>
  <c r="L22" i="58" s="1"/>
  <c r="K12" i="58"/>
  <c r="K22" i="58" s="1"/>
  <c r="K39" i="58" s="1"/>
  <c r="J12" i="58"/>
  <c r="L11" i="58"/>
  <c r="K11" i="58"/>
  <c r="J11" i="58" s="1"/>
  <c r="L10" i="58"/>
  <c r="K10" i="58"/>
  <c r="R9" i="58"/>
  <c r="N9" i="58"/>
  <c r="L122" i="57"/>
  <c r="K122" i="57"/>
  <c r="J120" i="57"/>
  <c r="J119" i="57"/>
  <c r="J118" i="57"/>
  <c r="J117" i="57"/>
  <c r="J116" i="57"/>
  <c r="J115" i="57"/>
  <c r="J122" i="57" s="1"/>
  <c r="J114" i="57"/>
  <c r="J113" i="57"/>
  <c r="J112" i="57"/>
  <c r="J111" i="57"/>
  <c r="L110" i="57"/>
  <c r="K110" i="57"/>
  <c r="L107" i="57"/>
  <c r="K107" i="57"/>
  <c r="J105" i="57"/>
  <c r="J104" i="57"/>
  <c r="J103" i="57"/>
  <c r="J102" i="57"/>
  <c r="J101" i="57"/>
  <c r="J100" i="57"/>
  <c r="J99" i="57"/>
  <c r="J98" i="57"/>
  <c r="J97" i="57"/>
  <c r="J96" i="57"/>
  <c r="J107" i="57" s="1"/>
  <c r="L95" i="57"/>
  <c r="K95" i="57"/>
  <c r="L92" i="57"/>
  <c r="K92" i="57"/>
  <c r="J92" i="57"/>
  <c r="J90" i="57"/>
  <c r="J89" i="57"/>
  <c r="J88" i="57"/>
  <c r="J87" i="57"/>
  <c r="J86" i="57"/>
  <c r="J85" i="57"/>
  <c r="J84" i="57"/>
  <c r="J83" i="57"/>
  <c r="J82" i="57"/>
  <c r="J81" i="57"/>
  <c r="L80" i="57"/>
  <c r="K80" i="57"/>
  <c r="L77" i="57"/>
  <c r="L124" i="57" s="1"/>
  <c r="K77" i="57"/>
  <c r="K124" i="57" s="1"/>
  <c r="J75" i="57"/>
  <c r="J74" i="57"/>
  <c r="J73" i="57"/>
  <c r="J72" i="57"/>
  <c r="J71" i="57"/>
  <c r="J70" i="57"/>
  <c r="J69" i="57"/>
  <c r="J68" i="57"/>
  <c r="J67" i="57"/>
  <c r="J77" i="57" s="1"/>
  <c r="J66" i="57"/>
  <c r="L65" i="57"/>
  <c r="K65" i="57"/>
  <c r="L58" i="57"/>
  <c r="K58" i="57"/>
  <c r="J56" i="57"/>
  <c r="J55" i="57"/>
  <c r="J54" i="57"/>
  <c r="J53" i="57"/>
  <c r="J52" i="57"/>
  <c r="J51" i="57"/>
  <c r="J58" i="57" s="1"/>
  <c r="J50" i="57"/>
  <c r="J49" i="57"/>
  <c r="J48" i="57"/>
  <c r="J47" i="57"/>
  <c r="L46" i="57"/>
  <c r="K46" i="57"/>
  <c r="T37" i="57"/>
  <c r="S37" i="57"/>
  <c r="P37" i="57"/>
  <c r="O37" i="57"/>
  <c r="L35" i="57"/>
  <c r="K35" i="57"/>
  <c r="J35" i="57"/>
  <c r="L34" i="57"/>
  <c r="K34" i="57"/>
  <c r="J34" i="57"/>
  <c r="L33" i="57"/>
  <c r="K33" i="57"/>
  <c r="J33" i="57" s="1"/>
  <c r="L32" i="57"/>
  <c r="K32" i="57"/>
  <c r="J32" i="57" s="1"/>
  <c r="L31" i="57"/>
  <c r="K31" i="57"/>
  <c r="J31" i="57"/>
  <c r="L30" i="57"/>
  <c r="K30" i="57"/>
  <c r="J30" i="57"/>
  <c r="L29" i="57"/>
  <c r="K29" i="57"/>
  <c r="J29" i="57" s="1"/>
  <c r="L28" i="57"/>
  <c r="K28" i="57"/>
  <c r="J28" i="57" s="1"/>
  <c r="L27" i="57"/>
  <c r="K27" i="57"/>
  <c r="J27" i="57"/>
  <c r="L26" i="57"/>
  <c r="L37" i="57" s="1"/>
  <c r="K26" i="57"/>
  <c r="K37" i="57" s="1"/>
  <c r="J26" i="57"/>
  <c r="L25" i="57"/>
  <c r="K25" i="57"/>
  <c r="R24" i="57"/>
  <c r="N24" i="57"/>
  <c r="T22" i="57"/>
  <c r="S22" i="57"/>
  <c r="P22" i="57"/>
  <c r="O22" i="57"/>
  <c r="L20" i="57"/>
  <c r="K20" i="57"/>
  <c r="J20" i="57"/>
  <c r="L19" i="57"/>
  <c r="K19" i="57"/>
  <c r="J19" i="57"/>
  <c r="L18" i="57"/>
  <c r="K18" i="57"/>
  <c r="J18" i="57"/>
  <c r="L17" i="57"/>
  <c r="J17" i="57" s="1"/>
  <c r="K17" i="57"/>
  <c r="L16" i="57"/>
  <c r="K16" i="57"/>
  <c r="J16" i="57"/>
  <c r="L15" i="57"/>
  <c r="K15" i="57"/>
  <c r="J15" i="57"/>
  <c r="L14" i="57"/>
  <c r="K14" i="57"/>
  <c r="J14" i="57"/>
  <c r="L13" i="57"/>
  <c r="L22" i="57" s="1"/>
  <c r="K13" i="57"/>
  <c r="L12" i="57"/>
  <c r="K12" i="57"/>
  <c r="K22" i="57" s="1"/>
  <c r="J12" i="57"/>
  <c r="L11" i="57"/>
  <c r="K11" i="57"/>
  <c r="J11" i="57"/>
  <c r="L10" i="57"/>
  <c r="K10" i="57"/>
  <c r="R9" i="57"/>
  <c r="N9" i="57"/>
  <c r="L122" i="56"/>
  <c r="K122" i="56"/>
  <c r="J120" i="56"/>
  <c r="J119" i="56"/>
  <c r="J118" i="56"/>
  <c r="J117" i="56"/>
  <c r="J116" i="56"/>
  <c r="J115" i="56"/>
  <c r="J114" i="56"/>
  <c r="J113" i="56"/>
  <c r="J112" i="56"/>
  <c r="J111" i="56"/>
  <c r="J122" i="56" s="1"/>
  <c r="L110" i="56"/>
  <c r="K110" i="56"/>
  <c r="L107" i="56"/>
  <c r="K107" i="56"/>
  <c r="J105" i="56"/>
  <c r="J104" i="56"/>
  <c r="J103" i="56"/>
  <c r="J107" i="56" s="1"/>
  <c r="J102" i="56"/>
  <c r="J101" i="56"/>
  <c r="J100" i="56"/>
  <c r="J99" i="56"/>
  <c r="J98" i="56"/>
  <c r="J97" i="56"/>
  <c r="J96" i="56"/>
  <c r="L95" i="56"/>
  <c r="K95" i="56"/>
  <c r="L92" i="56"/>
  <c r="K92" i="56"/>
  <c r="J92" i="56"/>
  <c r="J90" i="56"/>
  <c r="J89" i="56"/>
  <c r="J88" i="56"/>
  <c r="J87" i="56"/>
  <c r="J86" i="56"/>
  <c r="J85" i="56"/>
  <c r="J84" i="56"/>
  <c r="J83" i="56"/>
  <c r="J82" i="56"/>
  <c r="J81" i="56"/>
  <c r="L80" i="56"/>
  <c r="K80" i="56"/>
  <c r="L77" i="56"/>
  <c r="L124" i="56" s="1"/>
  <c r="K77" i="56"/>
  <c r="K124" i="56" s="1"/>
  <c r="J75" i="56"/>
  <c r="J74" i="56"/>
  <c r="J73" i="56"/>
  <c r="J72" i="56"/>
  <c r="J71" i="56"/>
  <c r="J70" i="56"/>
  <c r="J69" i="56"/>
  <c r="J68" i="56"/>
  <c r="J67" i="56"/>
  <c r="J66" i="56"/>
  <c r="J77" i="56" s="1"/>
  <c r="L65" i="56"/>
  <c r="K65" i="56"/>
  <c r="L58" i="56"/>
  <c r="K58" i="56"/>
  <c r="J56" i="56"/>
  <c r="J55" i="56"/>
  <c r="J54" i="56"/>
  <c r="J53" i="56"/>
  <c r="J52" i="56"/>
  <c r="J51" i="56"/>
  <c r="J50" i="56"/>
  <c r="J49" i="56"/>
  <c r="J48" i="56"/>
  <c r="J47" i="56"/>
  <c r="J58" i="56" s="1"/>
  <c r="L46" i="56"/>
  <c r="K46" i="56"/>
  <c r="T37" i="56"/>
  <c r="S37" i="56"/>
  <c r="P37" i="56"/>
  <c r="O37" i="56"/>
  <c r="L35" i="56"/>
  <c r="K35" i="56"/>
  <c r="J35" i="56"/>
  <c r="L34" i="56"/>
  <c r="K34" i="56"/>
  <c r="J34" i="56"/>
  <c r="L33" i="56"/>
  <c r="K33" i="56"/>
  <c r="J33" i="56" s="1"/>
  <c r="L32" i="56"/>
  <c r="K32" i="56"/>
  <c r="J32" i="56"/>
  <c r="L31" i="56"/>
  <c r="K31" i="56"/>
  <c r="J31" i="56"/>
  <c r="L30" i="56"/>
  <c r="K30" i="56"/>
  <c r="J30" i="56"/>
  <c r="L29" i="56"/>
  <c r="K29" i="56"/>
  <c r="J29" i="56" s="1"/>
  <c r="L28" i="56"/>
  <c r="K28" i="56"/>
  <c r="J28" i="56"/>
  <c r="L27" i="56"/>
  <c r="K27" i="56"/>
  <c r="J27" i="56"/>
  <c r="L26" i="56"/>
  <c r="L37" i="56" s="1"/>
  <c r="K26" i="56"/>
  <c r="K37" i="56" s="1"/>
  <c r="J26" i="56"/>
  <c r="L25" i="56"/>
  <c r="K25" i="56"/>
  <c r="R24" i="56"/>
  <c r="N24" i="56"/>
  <c r="T22" i="56"/>
  <c r="S22" i="56"/>
  <c r="P22" i="56"/>
  <c r="O22" i="56"/>
  <c r="L20" i="56"/>
  <c r="K20" i="56"/>
  <c r="J20" i="56"/>
  <c r="L19" i="56"/>
  <c r="J19" i="56" s="1"/>
  <c r="K19" i="56"/>
  <c r="L18" i="56"/>
  <c r="K18" i="56"/>
  <c r="J18" i="56" s="1"/>
  <c r="L17" i="56"/>
  <c r="K17" i="56"/>
  <c r="J17" i="56"/>
  <c r="L16" i="56"/>
  <c r="K16" i="56"/>
  <c r="J16" i="56"/>
  <c r="L15" i="56"/>
  <c r="J15" i="56" s="1"/>
  <c r="K15" i="56"/>
  <c r="L14" i="56"/>
  <c r="K14" i="56"/>
  <c r="J14" i="56" s="1"/>
  <c r="L13" i="56"/>
  <c r="K13" i="56"/>
  <c r="J13" i="56"/>
  <c r="L12" i="56"/>
  <c r="L22" i="56" s="1"/>
  <c r="K12" i="56"/>
  <c r="K22" i="56" s="1"/>
  <c r="K39" i="56" s="1"/>
  <c r="J12" i="56"/>
  <c r="L11" i="56"/>
  <c r="J11" i="56" s="1"/>
  <c r="K11" i="56"/>
  <c r="L10" i="56"/>
  <c r="K10" i="56"/>
  <c r="R9" i="56"/>
  <c r="N9" i="56"/>
  <c r="L122" i="55"/>
  <c r="K122" i="55"/>
  <c r="J120" i="55"/>
  <c r="J119" i="55"/>
  <c r="J118" i="55"/>
  <c r="J117" i="55"/>
  <c r="J116" i="55"/>
  <c r="J115" i="55"/>
  <c r="J114" i="55"/>
  <c r="J113" i="55"/>
  <c r="J112" i="55"/>
  <c r="J111" i="55"/>
  <c r="J122" i="55" s="1"/>
  <c r="L110" i="55"/>
  <c r="K110" i="55"/>
  <c r="L107" i="55"/>
  <c r="K107" i="55"/>
  <c r="J105" i="55"/>
  <c r="J104" i="55"/>
  <c r="J103" i="55"/>
  <c r="J107" i="55" s="1"/>
  <c r="J102" i="55"/>
  <c r="J101" i="55"/>
  <c r="J100" i="55"/>
  <c r="J99" i="55"/>
  <c r="J98" i="55"/>
  <c r="J97" i="55"/>
  <c r="J96" i="55"/>
  <c r="L95" i="55"/>
  <c r="K95" i="55"/>
  <c r="L92" i="55"/>
  <c r="K92" i="55"/>
  <c r="J92" i="55"/>
  <c r="J90" i="55"/>
  <c r="J89" i="55"/>
  <c r="J88" i="55"/>
  <c r="J87" i="55"/>
  <c r="J86" i="55"/>
  <c r="J85" i="55"/>
  <c r="J84" i="55"/>
  <c r="J83" i="55"/>
  <c r="J82" i="55"/>
  <c r="J81" i="55"/>
  <c r="L80" i="55"/>
  <c r="K80" i="55"/>
  <c r="L77" i="55"/>
  <c r="L124" i="55" s="1"/>
  <c r="K77" i="55"/>
  <c r="K124" i="55" s="1"/>
  <c r="J75" i="55"/>
  <c r="J74" i="55"/>
  <c r="J73" i="55"/>
  <c r="J72" i="55"/>
  <c r="J71" i="55"/>
  <c r="J70" i="55"/>
  <c r="J69" i="55"/>
  <c r="J68" i="55"/>
  <c r="J67" i="55"/>
  <c r="J77" i="55" s="1"/>
  <c r="J66" i="55"/>
  <c r="L65" i="55"/>
  <c r="K65" i="55"/>
  <c r="L58" i="55"/>
  <c r="K58" i="55"/>
  <c r="J56" i="55"/>
  <c r="J55" i="55"/>
  <c r="J54" i="55"/>
  <c r="J53" i="55"/>
  <c r="J52" i="55"/>
  <c r="J51" i="55"/>
  <c r="J50" i="55"/>
  <c r="J49" i="55"/>
  <c r="J48" i="55"/>
  <c r="J47" i="55"/>
  <c r="J58" i="55" s="1"/>
  <c r="L46" i="55"/>
  <c r="K46" i="55"/>
  <c r="T37" i="55"/>
  <c r="S37" i="55"/>
  <c r="P37" i="55"/>
  <c r="O37" i="55"/>
  <c r="L35" i="55"/>
  <c r="K35" i="55"/>
  <c r="J35" i="55"/>
  <c r="L34" i="55"/>
  <c r="K34" i="55"/>
  <c r="J34" i="55"/>
  <c r="L33" i="55"/>
  <c r="K33" i="55"/>
  <c r="J33" i="55" s="1"/>
  <c r="L32" i="55"/>
  <c r="K32" i="55"/>
  <c r="J32" i="55"/>
  <c r="L31" i="55"/>
  <c r="K31" i="55"/>
  <c r="J31" i="55"/>
  <c r="L30" i="55"/>
  <c r="K30" i="55"/>
  <c r="J30" i="55"/>
  <c r="L29" i="55"/>
  <c r="K29" i="55"/>
  <c r="J29" i="55" s="1"/>
  <c r="L28" i="55"/>
  <c r="K28" i="55"/>
  <c r="J28" i="55"/>
  <c r="L27" i="55"/>
  <c r="K27" i="55"/>
  <c r="J27" i="55"/>
  <c r="L26" i="55"/>
  <c r="L37" i="55" s="1"/>
  <c r="L39" i="55" s="1"/>
  <c r="K26" i="55"/>
  <c r="K37" i="55" s="1"/>
  <c r="J26" i="55"/>
  <c r="L25" i="55"/>
  <c r="K25" i="55"/>
  <c r="R24" i="55"/>
  <c r="N24" i="55"/>
  <c r="T22" i="55"/>
  <c r="S22" i="55"/>
  <c r="P22" i="55"/>
  <c r="O22" i="55"/>
  <c r="L20" i="55"/>
  <c r="K20" i="55"/>
  <c r="J20" i="55"/>
  <c r="L19" i="55"/>
  <c r="K19" i="55"/>
  <c r="J19" i="55"/>
  <c r="L18" i="55"/>
  <c r="J18" i="55" s="1"/>
  <c r="K18" i="55"/>
  <c r="L17" i="55"/>
  <c r="K17" i="55"/>
  <c r="J17" i="55"/>
  <c r="L16" i="55"/>
  <c r="K16" i="55"/>
  <c r="J16" i="55"/>
  <c r="L15" i="55"/>
  <c r="K15" i="55"/>
  <c r="J15" i="55"/>
  <c r="L14" i="55"/>
  <c r="J14" i="55" s="1"/>
  <c r="K14" i="55"/>
  <c r="L13" i="55"/>
  <c r="K13" i="55"/>
  <c r="J13" i="55"/>
  <c r="L12" i="55"/>
  <c r="L22" i="55" s="1"/>
  <c r="K12" i="55"/>
  <c r="K22" i="55" s="1"/>
  <c r="J12" i="55"/>
  <c r="L11" i="55"/>
  <c r="K11" i="55"/>
  <c r="J11" i="55"/>
  <c r="L10" i="55"/>
  <c r="K10" i="55"/>
  <c r="R9" i="55"/>
  <c r="N9" i="55"/>
  <c r="L122" i="54"/>
  <c r="K122" i="54"/>
  <c r="J120" i="54"/>
  <c r="J119" i="54"/>
  <c r="J118" i="54"/>
  <c r="J117" i="54"/>
  <c r="J116" i="54"/>
  <c r="J115" i="54"/>
  <c r="J114" i="54"/>
  <c r="J113" i="54"/>
  <c r="J112" i="54"/>
  <c r="J111" i="54"/>
  <c r="J122" i="54" s="1"/>
  <c r="L110" i="54"/>
  <c r="K110" i="54"/>
  <c r="L107" i="54"/>
  <c r="K107" i="54"/>
  <c r="J105" i="54"/>
  <c r="J104" i="54"/>
  <c r="J103" i="54"/>
  <c r="J102" i="54"/>
  <c r="J107" i="54" s="1"/>
  <c r="J101" i="54"/>
  <c r="J100" i="54"/>
  <c r="J99" i="54"/>
  <c r="J98" i="54"/>
  <c r="J97" i="54"/>
  <c r="J96" i="54"/>
  <c r="L95" i="54"/>
  <c r="K95" i="54"/>
  <c r="L92" i="54"/>
  <c r="K92" i="54"/>
  <c r="J92" i="54"/>
  <c r="J90" i="54"/>
  <c r="J89" i="54"/>
  <c r="J88" i="54"/>
  <c r="J87" i="54"/>
  <c r="J86" i="54"/>
  <c r="J85" i="54"/>
  <c r="J84" i="54"/>
  <c r="J83" i="54"/>
  <c r="J82" i="54"/>
  <c r="J81" i="54"/>
  <c r="L80" i="54"/>
  <c r="K80" i="54"/>
  <c r="L77" i="54"/>
  <c r="L124" i="54" s="1"/>
  <c r="K77" i="54"/>
  <c r="K124" i="54" s="1"/>
  <c r="J75" i="54"/>
  <c r="J74" i="54"/>
  <c r="J73" i="54"/>
  <c r="J72" i="54"/>
  <c r="J71" i="54"/>
  <c r="J70" i="54"/>
  <c r="J69" i="54"/>
  <c r="J68" i="54"/>
  <c r="J67" i="54"/>
  <c r="J66" i="54"/>
  <c r="J77" i="54" s="1"/>
  <c r="L65" i="54"/>
  <c r="K65" i="54"/>
  <c r="L58" i="54"/>
  <c r="K58" i="54"/>
  <c r="J56" i="54"/>
  <c r="J55" i="54"/>
  <c r="J54" i="54"/>
  <c r="J53" i="54"/>
  <c r="J52" i="54"/>
  <c r="J51" i="54"/>
  <c r="J50" i="54"/>
  <c r="J49" i="54"/>
  <c r="J48" i="54"/>
  <c r="J47" i="54"/>
  <c r="J58" i="54" s="1"/>
  <c r="L46" i="54"/>
  <c r="K46" i="54"/>
  <c r="T37" i="54"/>
  <c r="S37" i="54"/>
  <c r="P37" i="54"/>
  <c r="O37" i="54"/>
  <c r="L35" i="54"/>
  <c r="K35" i="54"/>
  <c r="J35" i="54"/>
  <c r="L34" i="54"/>
  <c r="K34" i="54"/>
  <c r="J34" i="54"/>
  <c r="L33" i="54"/>
  <c r="K33" i="54"/>
  <c r="J33" i="54" s="1"/>
  <c r="L32" i="54"/>
  <c r="K32" i="54"/>
  <c r="J32" i="54"/>
  <c r="L31" i="54"/>
  <c r="K31" i="54"/>
  <c r="J31" i="54"/>
  <c r="L30" i="54"/>
  <c r="K30" i="54"/>
  <c r="J30" i="54"/>
  <c r="L29" i="54"/>
  <c r="K29" i="54"/>
  <c r="J29" i="54" s="1"/>
  <c r="L28" i="54"/>
  <c r="K28" i="54"/>
  <c r="J28" i="54"/>
  <c r="L27" i="54"/>
  <c r="K27" i="54"/>
  <c r="J27" i="54"/>
  <c r="L26" i="54"/>
  <c r="L37" i="54" s="1"/>
  <c r="K26" i="54"/>
  <c r="K37" i="54" s="1"/>
  <c r="J26" i="54"/>
  <c r="L25" i="54"/>
  <c r="K25" i="54"/>
  <c r="R24" i="54"/>
  <c r="N24" i="54"/>
  <c r="T22" i="54"/>
  <c r="S22" i="54"/>
  <c r="P22" i="54"/>
  <c r="O22" i="54"/>
  <c r="L20" i="54"/>
  <c r="K20" i="54"/>
  <c r="J20" i="54"/>
  <c r="L19" i="54"/>
  <c r="J19" i="54" s="1"/>
  <c r="K19" i="54"/>
  <c r="L18" i="54"/>
  <c r="J18" i="54" s="1"/>
  <c r="K18" i="54"/>
  <c r="L17" i="54"/>
  <c r="K17" i="54"/>
  <c r="J17" i="54"/>
  <c r="L16" i="54"/>
  <c r="K16" i="54"/>
  <c r="J16" i="54"/>
  <c r="L15" i="54"/>
  <c r="J15" i="54" s="1"/>
  <c r="K15" i="54"/>
  <c r="L14" i="54"/>
  <c r="J14" i="54" s="1"/>
  <c r="K14" i="54"/>
  <c r="L13" i="54"/>
  <c r="K13" i="54"/>
  <c r="J13" i="54"/>
  <c r="L12" i="54"/>
  <c r="K12" i="54"/>
  <c r="K22" i="54" s="1"/>
  <c r="J12" i="54"/>
  <c r="L11" i="54"/>
  <c r="J11" i="54" s="1"/>
  <c r="K11" i="54"/>
  <c r="L10" i="54"/>
  <c r="K10" i="54"/>
  <c r="R9" i="54"/>
  <c r="N9" i="54"/>
  <c r="L122" i="53"/>
  <c r="K122" i="53"/>
  <c r="J120" i="53"/>
  <c r="J119" i="53"/>
  <c r="J118" i="53"/>
  <c r="J117" i="53"/>
  <c r="J116" i="53"/>
  <c r="J115" i="53"/>
  <c r="J114" i="53"/>
  <c r="J113" i="53"/>
  <c r="J112" i="53"/>
  <c r="J111" i="53"/>
  <c r="J122" i="53" s="1"/>
  <c r="L110" i="53"/>
  <c r="K110" i="53"/>
  <c r="L107" i="53"/>
  <c r="K107" i="53"/>
  <c r="J105" i="53"/>
  <c r="J104" i="53"/>
  <c r="J103" i="53"/>
  <c r="J102" i="53"/>
  <c r="J101" i="53"/>
  <c r="J100" i="53"/>
  <c r="J107" i="53" s="1"/>
  <c r="J99" i="53"/>
  <c r="J98" i="53"/>
  <c r="J97" i="53"/>
  <c r="J96" i="53"/>
  <c r="L95" i="53"/>
  <c r="K95" i="53"/>
  <c r="L92" i="53"/>
  <c r="K92" i="53"/>
  <c r="J90" i="53"/>
  <c r="J89" i="53"/>
  <c r="J88" i="53"/>
  <c r="J92" i="53" s="1"/>
  <c r="J87" i="53"/>
  <c r="J86" i="53"/>
  <c r="J85" i="53"/>
  <c r="J84" i="53"/>
  <c r="J83" i="53"/>
  <c r="J82" i="53"/>
  <c r="J81" i="53"/>
  <c r="L80" i="53"/>
  <c r="K80" i="53"/>
  <c r="L77" i="53"/>
  <c r="L124" i="53" s="1"/>
  <c r="K77" i="53"/>
  <c r="K124" i="53" s="1"/>
  <c r="J77" i="53"/>
  <c r="J75" i="53"/>
  <c r="J74" i="53"/>
  <c r="J73" i="53"/>
  <c r="J72" i="53"/>
  <c r="J71" i="53"/>
  <c r="J70" i="53"/>
  <c r="J69" i="53"/>
  <c r="J68" i="53"/>
  <c r="J67" i="53"/>
  <c r="J66" i="53"/>
  <c r="L65" i="53"/>
  <c r="K65" i="53"/>
  <c r="L58" i="53"/>
  <c r="K58" i="53"/>
  <c r="J56" i="53"/>
  <c r="J55" i="53"/>
  <c r="J54" i="53"/>
  <c r="J53" i="53"/>
  <c r="J52" i="53"/>
  <c r="J51" i="53"/>
  <c r="J50" i="53"/>
  <c r="J49" i="53"/>
  <c r="J48" i="53"/>
  <c r="J58" i="53" s="1"/>
  <c r="J47" i="53"/>
  <c r="L46" i="53"/>
  <c r="K46" i="53"/>
  <c r="T37" i="53"/>
  <c r="S37" i="53"/>
  <c r="P37" i="53"/>
  <c r="O37" i="53"/>
  <c r="L35" i="53"/>
  <c r="J35" i="53" s="1"/>
  <c r="K35" i="53"/>
  <c r="L34" i="53"/>
  <c r="K34" i="53"/>
  <c r="J34" i="53"/>
  <c r="L33" i="53"/>
  <c r="K33" i="53"/>
  <c r="J33" i="53"/>
  <c r="L32" i="53"/>
  <c r="K32" i="53"/>
  <c r="J32" i="53" s="1"/>
  <c r="L31" i="53"/>
  <c r="J31" i="53" s="1"/>
  <c r="K31" i="53"/>
  <c r="L30" i="53"/>
  <c r="K30" i="53"/>
  <c r="J30" i="53"/>
  <c r="L29" i="53"/>
  <c r="K29" i="53"/>
  <c r="J29" i="53"/>
  <c r="L28" i="53"/>
  <c r="L37" i="53" s="1"/>
  <c r="K28" i="53"/>
  <c r="J28" i="53" s="1"/>
  <c r="L27" i="53"/>
  <c r="J27" i="53" s="1"/>
  <c r="K27" i="53"/>
  <c r="L26" i="53"/>
  <c r="K26" i="53"/>
  <c r="J26" i="53"/>
  <c r="L25" i="53"/>
  <c r="K25" i="53"/>
  <c r="R24" i="53"/>
  <c r="N24" i="53"/>
  <c r="T22" i="53"/>
  <c r="S22" i="53"/>
  <c r="P22" i="53"/>
  <c r="O22" i="53"/>
  <c r="L20" i="53"/>
  <c r="K20" i="53"/>
  <c r="J20" i="53"/>
  <c r="L19" i="53"/>
  <c r="K19" i="53"/>
  <c r="J19" i="53"/>
  <c r="L18" i="53"/>
  <c r="K18" i="53"/>
  <c r="J18" i="53" s="1"/>
  <c r="L17" i="53"/>
  <c r="K17" i="53"/>
  <c r="J17" i="53"/>
  <c r="L16" i="53"/>
  <c r="K16" i="53"/>
  <c r="J16" i="53"/>
  <c r="L15" i="53"/>
  <c r="K15" i="53"/>
  <c r="J15" i="53"/>
  <c r="L14" i="53"/>
  <c r="K14" i="53"/>
  <c r="J14" i="53" s="1"/>
  <c r="L13" i="53"/>
  <c r="K13" i="53"/>
  <c r="J13" i="53"/>
  <c r="L12" i="53"/>
  <c r="K12" i="53"/>
  <c r="J12" i="53"/>
  <c r="L11" i="53"/>
  <c r="L22" i="53" s="1"/>
  <c r="K11" i="53"/>
  <c r="K22" i="53" s="1"/>
  <c r="J11" i="53"/>
  <c r="L10" i="53"/>
  <c r="K10" i="53"/>
  <c r="R9" i="53"/>
  <c r="N9" i="53"/>
  <c r="L122" i="52"/>
  <c r="K122" i="52"/>
  <c r="J120" i="52"/>
  <c r="J119" i="52"/>
  <c r="J118" i="52"/>
  <c r="J117" i="52"/>
  <c r="J116" i="52"/>
  <c r="J115" i="52"/>
  <c r="J122" i="52" s="1"/>
  <c r="J114" i="52"/>
  <c r="J113" i="52"/>
  <c r="J112" i="52"/>
  <c r="J111" i="52"/>
  <c r="L110" i="52"/>
  <c r="K110" i="52"/>
  <c r="L107" i="52"/>
  <c r="K107" i="52"/>
  <c r="J105" i="52"/>
  <c r="J104" i="52"/>
  <c r="J103" i="52"/>
  <c r="J102" i="52"/>
  <c r="J101" i="52"/>
  <c r="J100" i="52"/>
  <c r="J99" i="52"/>
  <c r="J98" i="52"/>
  <c r="J97" i="52"/>
  <c r="J96" i="52"/>
  <c r="J107" i="52" s="1"/>
  <c r="L95" i="52"/>
  <c r="K95" i="52"/>
  <c r="L92" i="52"/>
  <c r="K92" i="52"/>
  <c r="J92" i="52"/>
  <c r="J90" i="52"/>
  <c r="J89" i="52"/>
  <c r="J88" i="52"/>
  <c r="J87" i="52"/>
  <c r="J86" i="52"/>
  <c r="J85" i="52"/>
  <c r="J84" i="52"/>
  <c r="J83" i="52"/>
  <c r="J82" i="52"/>
  <c r="J81" i="52"/>
  <c r="L80" i="52"/>
  <c r="K80" i="52"/>
  <c r="L77" i="52"/>
  <c r="L124" i="52" s="1"/>
  <c r="K77" i="52"/>
  <c r="K124" i="52" s="1"/>
  <c r="J75" i="52"/>
  <c r="J74" i="52"/>
  <c r="J73" i="52"/>
  <c r="J72" i="52"/>
  <c r="J71" i="52"/>
  <c r="J70" i="52"/>
  <c r="J69" i="52"/>
  <c r="J68" i="52"/>
  <c r="J67" i="52"/>
  <c r="J66" i="52"/>
  <c r="J77" i="52" s="1"/>
  <c r="L65" i="52"/>
  <c r="K65" i="52"/>
  <c r="L58" i="52"/>
  <c r="K58" i="52"/>
  <c r="J56" i="52"/>
  <c r="J55" i="52"/>
  <c r="J54" i="52"/>
  <c r="J53" i="52"/>
  <c r="J52" i="52"/>
  <c r="J51" i="52"/>
  <c r="J58" i="52" s="1"/>
  <c r="J50" i="52"/>
  <c r="J49" i="52"/>
  <c r="J48" i="52"/>
  <c r="J47" i="52"/>
  <c r="L46" i="52"/>
  <c r="K46" i="52"/>
  <c r="T37" i="52"/>
  <c r="S37" i="52"/>
  <c r="P37" i="52"/>
  <c r="O37" i="52"/>
  <c r="L35" i="52"/>
  <c r="K35" i="52"/>
  <c r="J35" i="52"/>
  <c r="L34" i="52"/>
  <c r="K34" i="52"/>
  <c r="J34" i="52"/>
  <c r="L33" i="52"/>
  <c r="K33" i="52"/>
  <c r="J33" i="52" s="1"/>
  <c r="L32" i="52"/>
  <c r="K32" i="52"/>
  <c r="J32" i="52"/>
  <c r="L31" i="52"/>
  <c r="K31" i="52"/>
  <c r="J31" i="52"/>
  <c r="L30" i="52"/>
  <c r="K30" i="52"/>
  <c r="J30" i="52"/>
  <c r="L29" i="52"/>
  <c r="K29" i="52"/>
  <c r="J29" i="52" s="1"/>
  <c r="L28" i="52"/>
  <c r="K28" i="52"/>
  <c r="J28" i="52"/>
  <c r="L27" i="52"/>
  <c r="K27" i="52"/>
  <c r="J27" i="52"/>
  <c r="L26" i="52"/>
  <c r="L37" i="52" s="1"/>
  <c r="K26" i="52"/>
  <c r="K37" i="52" s="1"/>
  <c r="J26" i="52"/>
  <c r="L25" i="52"/>
  <c r="K25" i="52"/>
  <c r="R24" i="52"/>
  <c r="N24" i="52"/>
  <c r="T22" i="52"/>
  <c r="S22" i="52"/>
  <c r="P22" i="52"/>
  <c r="O22" i="52"/>
  <c r="L20" i="52"/>
  <c r="K20" i="52"/>
  <c r="J20" i="52"/>
  <c r="L19" i="52"/>
  <c r="K19" i="52"/>
  <c r="J19" i="52" s="1"/>
  <c r="L18" i="52"/>
  <c r="K18" i="52"/>
  <c r="J18" i="52"/>
  <c r="L17" i="52"/>
  <c r="J17" i="52" s="1"/>
  <c r="K17" i="52"/>
  <c r="L16" i="52"/>
  <c r="K16" i="52"/>
  <c r="J16" i="52"/>
  <c r="L15" i="52"/>
  <c r="K15" i="52"/>
  <c r="J15" i="52" s="1"/>
  <c r="L14" i="52"/>
  <c r="K14" i="52"/>
  <c r="J14" i="52"/>
  <c r="L13" i="52"/>
  <c r="L22" i="52" s="1"/>
  <c r="K13" i="52"/>
  <c r="L12" i="52"/>
  <c r="K12" i="52"/>
  <c r="K22" i="52" s="1"/>
  <c r="J12" i="52"/>
  <c r="L11" i="52"/>
  <c r="K11" i="52"/>
  <c r="J11" i="52" s="1"/>
  <c r="L10" i="52"/>
  <c r="K10" i="52"/>
  <c r="R9" i="52"/>
  <c r="N9" i="52"/>
  <c r="P37" i="42"/>
  <c r="O37" i="42"/>
  <c r="T37" i="42"/>
  <c r="S37" i="42"/>
  <c r="T22" i="42"/>
  <c r="S22" i="42"/>
  <c r="O22" i="42"/>
  <c r="P22" i="42"/>
  <c r="L37" i="60" l="1"/>
  <c r="L39" i="60" s="1"/>
  <c r="K22" i="60"/>
  <c r="K39" i="60" s="1"/>
  <c r="J124" i="60"/>
  <c r="J37" i="60"/>
  <c r="J22" i="60"/>
  <c r="J39" i="60" s="1"/>
  <c r="J124" i="59"/>
  <c r="L39" i="59"/>
  <c r="J37" i="59"/>
  <c r="J22" i="59"/>
  <c r="J39" i="59" s="1"/>
  <c r="J37" i="58"/>
  <c r="L39" i="58"/>
  <c r="J124" i="58"/>
  <c r="J22" i="58"/>
  <c r="J39" i="58" s="1"/>
  <c r="J37" i="57"/>
  <c r="L39" i="57"/>
  <c r="J124" i="57"/>
  <c r="K39" i="57"/>
  <c r="J13" i="57"/>
  <c r="J22" i="57" s="1"/>
  <c r="J39" i="57" s="1"/>
  <c r="J37" i="56"/>
  <c r="J124" i="56"/>
  <c r="L39" i="56"/>
  <c r="J22" i="56"/>
  <c r="J39" i="56" s="1"/>
  <c r="J37" i="55"/>
  <c r="J124" i="55"/>
  <c r="K39" i="55"/>
  <c r="J22" i="55"/>
  <c r="J39" i="55" s="1"/>
  <c r="J37" i="54"/>
  <c r="J124" i="54"/>
  <c r="J22" i="54"/>
  <c r="J39" i="54" s="1"/>
  <c r="K39" i="54"/>
  <c r="L22" i="54"/>
  <c r="L39" i="54" s="1"/>
  <c r="K39" i="53"/>
  <c r="L39" i="53"/>
  <c r="J124" i="53"/>
  <c r="J22" i="53"/>
  <c r="J37" i="53"/>
  <c r="K37" i="53"/>
  <c r="J37" i="52"/>
  <c r="J124" i="52"/>
  <c r="L39" i="52"/>
  <c r="K39" i="52"/>
  <c r="J13" i="52"/>
  <c r="J22" i="52" s="1"/>
  <c r="J39" i="52" s="1"/>
  <c r="M25" i="35"/>
  <c r="M24" i="35"/>
  <c r="M23" i="35"/>
  <c r="M22" i="35"/>
  <c r="M21" i="35"/>
  <c r="M20" i="35"/>
  <c r="M19" i="35"/>
  <c r="M18" i="35"/>
  <c r="M17" i="35"/>
  <c r="M15" i="35"/>
  <c r="L15" i="35"/>
  <c r="J39" i="53" l="1"/>
  <c r="G27" i="37" l="1"/>
  <c r="F27" i="37"/>
  <c r="F13" i="37"/>
  <c r="G13" i="37"/>
  <c r="F8" i="37"/>
  <c r="G8" i="37"/>
  <c r="J120" i="42" l="1"/>
  <c r="J119" i="42"/>
  <c r="J118" i="42"/>
  <c r="J117" i="42"/>
  <c r="J116" i="42"/>
  <c r="J115" i="42"/>
  <c r="J114" i="42"/>
  <c r="J113" i="42"/>
  <c r="J112" i="42"/>
  <c r="J111" i="42"/>
  <c r="J105" i="42"/>
  <c r="J104" i="42"/>
  <c r="J103" i="42"/>
  <c r="J102" i="42"/>
  <c r="J101" i="42"/>
  <c r="J100" i="42"/>
  <c r="J99" i="42"/>
  <c r="J98" i="42"/>
  <c r="J97" i="42"/>
  <c r="J96" i="42"/>
  <c r="J90" i="42"/>
  <c r="J89" i="42"/>
  <c r="J88" i="42"/>
  <c r="J87" i="42"/>
  <c r="J86" i="42"/>
  <c r="J85" i="42"/>
  <c r="J84" i="42"/>
  <c r="J83" i="42"/>
  <c r="J82" i="42"/>
  <c r="J81" i="42"/>
  <c r="J75" i="42"/>
  <c r="J74" i="42"/>
  <c r="J73" i="42"/>
  <c r="J72" i="42"/>
  <c r="J71" i="42"/>
  <c r="J70" i="42"/>
  <c r="J69" i="42"/>
  <c r="J68" i="42"/>
  <c r="J67" i="42"/>
  <c r="J66" i="42"/>
  <c r="J48" i="42"/>
  <c r="J49" i="42"/>
  <c r="J50" i="42"/>
  <c r="J51" i="42"/>
  <c r="J52" i="42"/>
  <c r="J53" i="42"/>
  <c r="J54" i="42"/>
  <c r="J55" i="42"/>
  <c r="J56" i="42"/>
  <c r="J47" i="42"/>
  <c r="C37" i="35" l="1"/>
  <c r="C49" i="35"/>
  <c r="C61" i="35"/>
  <c r="C73" i="35"/>
  <c r="C85" i="35"/>
  <c r="C97" i="35"/>
  <c r="C109" i="35"/>
  <c r="C121" i="35"/>
  <c r="C133" i="35"/>
  <c r="C145" i="35"/>
  <c r="L35" i="42" l="1"/>
  <c r="L34" i="42"/>
  <c r="L33" i="42"/>
  <c r="L32" i="42"/>
  <c r="L31" i="42"/>
  <c r="L30" i="42"/>
  <c r="L29" i="42"/>
  <c r="L28" i="42"/>
  <c r="L27" i="42"/>
  <c r="L26" i="42"/>
  <c r="L12" i="42"/>
  <c r="L13" i="42"/>
  <c r="L14" i="42"/>
  <c r="L15" i="42"/>
  <c r="L16" i="42"/>
  <c r="L17" i="42"/>
  <c r="L18" i="42"/>
  <c r="L19" i="42"/>
  <c r="L20" i="42"/>
  <c r="L11" i="42"/>
  <c r="K35" i="42"/>
  <c r="K34" i="42"/>
  <c r="K33" i="42"/>
  <c r="K32" i="42"/>
  <c r="K31" i="42"/>
  <c r="K30" i="42"/>
  <c r="K29" i="42"/>
  <c r="K28" i="42"/>
  <c r="K27" i="42"/>
  <c r="K26" i="42"/>
  <c r="K12" i="42"/>
  <c r="K13" i="42"/>
  <c r="K14" i="42"/>
  <c r="K15" i="42"/>
  <c r="K16" i="42"/>
  <c r="K17" i="42"/>
  <c r="K18" i="42"/>
  <c r="K19" i="42"/>
  <c r="K20" i="42"/>
  <c r="K11" i="42"/>
  <c r="R24" i="42"/>
  <c r="N24" i="42"/>
  <c r="R9" i="42"/>
  <c r="N9" i="42"/>
  <c r="I30" i="35"/>
  <c r="I31" i="35"/>
  <c r="I32" i="35"/>
  <c r="H32" i="35"/>
  <c r="H31" i="35"/>
  <c r="H30" i="35"/>
  <c r="I29" i="35"/>
  <c r="H29" i="35"/>
  <c r="F41" i="37"/>
  <c r="F43" i="37" s="1"/>
  <c r="G41" i="37"/>
  <c r="G43" i="37" s="1"/>
  <c r="E39" i="37"/>
  <c r="E38" i="37"/>
  <c r="E37" i="37"/>
  <c r="E36" i="37"/>
  <c r="E35" i="37"/>
  <c r="E34" i="37"/>
  <c r="E33" i="37"/>
  <c r="E32" i="37"/>
  <c r="E31" i="37"/>
  <c r="E30" i="37"/>
  <c r="E17" i="37"/>
  <c r="E18" i="37"/>
  <c r="E19" i="37"/>
  <c r="E20" i="37"/>
  <c r="E21" i="37"/>
  <c r="E22" i="37"/>
  <c r="E23" i="37"/>
  <c r="E24" i="37"/>
  <c r="E25" i="37"/>
  <c r="E16" i="37"/>
  <c r="E11" i="37"/>
  <c r="E6" i="37"/>
  <c r="L110" i="42"/>
  <c r="K110" i="42"/>
  <c r="L95" i="42"/>
  <c r="K95" i="42"/>
  <c r="L80" i="42"/>
  <c r="K80" i="42"/>
  <c r="L65" i="42"/>
  <c r="K65" i="42"/>
  <c r="L46" i="42"/>
  <c r="K46" i="42"/>
  <c r="L25" i="42"/>
  <c r="K25" i="42"/>
  <c r="L10" i="42"/>
  <c r="K10" i="42"/>
  <c r="G29" i="37"/>
  <c r="F29" i="37"/>
  <c r="G15" i="37"/>
  <c r="F15" i="37"/>
  <c r="G10" i="37"/>
  <c r="F10" i="37"/>
  <c r="G5" i="37"/>
  <c r="F5" i="37"/>
  <c r="I145" i="35"/>
  <c r="H145" i="35"/>
  <c r="I133" i="35"/>
  <c r="H133" i="35"/>
  <c r="I121" i="35"/>
  <c r="H121" i="35"/>
  <c r="I109" i="35"/>
  <c r="H109" i="35"/>
  <c r="I97" i="35"/>
  <c r="H97" i="35"/>
  <c r="I85" i="35"/>
  <c r="H85" i="35"/>
  <c r="I73" i="35"/>
  <c r="H73" i="35"/>
  <c r="I61" i="35"/>
  <c r="H61" i="35"/>
  <c r="I49" i="35"/>
  <c r="H49" i="35"/>
  <c r="I37" i="35"/>
  <c r="H37" i="35"/>
  <c r="I28" i="35"/>
  <c r="H28" i="35"/>
  <c r="D11" i="35"/>
  <c r="J33" i="42" l="1"/>
  <c r="J34" i="42"/>
  <c r="J14" i="42"/>
  <c r="J35" i="42"/>
  <c r="J16" i="42"/>
  <c r="J15" i="42"/>
  <c r="J27" i="42"/>
  <c r="J11" i="42"/>
  <c r="J28" i="42"/>
  <c r="J29" i="42"/>
  <c r="J30" i="42"/>
  <c r="J31" i="42"/>
  <c r="J17" i="42"/>
  <c r="J32" i="42"/>
  <c r="J26" i="42"/>
  <c r="J12" i="42"/>
  <c r="J19" i="42"/>
  <c r="J13" i="42"/>
  <c r="J20" i="42"/>
  <c r="J18" i="42"/>
  <c r="I155" i="35"/>
  <c r="H154" i="35"/>
  <c r="I153" i="35"/>
  <c r="H153" i="35"/>
  <c r="H152" i="35"/>
  <c r="I150" i="35"/>
  <c r="H150" i="35"/>
  <c r="H155" i="35"/>
  <c r="I152" i="35"/>
  <c r="H149" i="35"/>
  <c r="I148" i="35"/>
  <c r="F152" i="35" l="1"/>
  <c r="F155" i="35"/>
  <c r="H151" i="35"/>
  <c r="I154" i="35"/>
  <c r="F154" i="35" s="1"/>
  <c r="F153" i="35"/>
  <c r="F150" i="35"/>
  <c r="I149" i="35"/>
  <c r="I147" i="35" s="1"/>
  <c r="H148" i="35"/>
  <c r="H147" i="35" s="1"/>
  <c r="I143" i="35"/>
  <c r="H143" i="35"/>
  <c r="I142" i="35"/>
  <c r="I141" i="35"/>
  <c r="H141" i="35"/>
  <c r="I140" i="35"/>
  <c r="H140" i="35"/>
  <c r="I138" i="35"/>
  <c r="H138" i="35"/>
  <c r="H137" i="35"/>
  <c r="I136" i="35"/>
  <c r="I131" i="35"/>
  <c r="H131" i="35"/>
  <c r="I130" i="35"/>
  <c r="I129" i="35"/>
  <c r="H129" i="35"/>
  <c r="I128" i="35"/>
  <c r="H128" i="35"/>
  <c r="I126" i="35"/>
  <c r="H126" i="35"/>
  <c r="I125" i="35"/>
  <c r="H125" i="35"/>
  <c r="I124" i="35"/>
  <c r="I119" i="35"/>
  <c r="H119" i="35"/>
  <c r="I118" i="35"/>
  <c r="I117" i="35"/>
  <c r="H117" i="35"/>
  <c r="I116" i="35"/>
  <c r="H116" i="35"/>
  <c r="I114" i="35"/>
  <c r="H114" i="35"/>
  <c r="I113" i="35"/>
  <c r="H113" i="35"/>
  <c r="I112" i="35"/>
  <c r="H107" i="35"/>
  <c r="I106" i="35"/>
  <c r="I105" i="35"/>
  <c r="H105" i="35"/>
  <c r="I104" i="35"/>
  <c r="H104" i="35"/>
  <c r="I102" i="35"/>
  <c r="H102" i="35"/>
  <c r="H101" i="35"/>
  <c r="I100" i="35"/>
  <c r="I95" i="35"/>
  <c r="H95" i="35"/>
  <c r="I94" i="35"/>
  <c r="I93" i="35"/>
  <c r="H93" i="35"/>
  <c r="F93" i="35" s="1"/>
  <c r="I92" i="35"/>
  <c r="H92" i="35"/>
  <c r="I90" i="35"/>
  <c r="H90" i="35"/>
  <c r="F90" i="35" s="1"/>
  <c r="H89" i="35"/>
  <c r="I88" i="35"/>
  <c r="I83" i="35"/>
  <c r="H83" i="35"/>
  <c r="I82" i="35"/>
  <c r="I81" i="35"/>
  <c r="H81" i="35"/>
  <c r="F81" i="35" s="1"/>
  <c r="I80" i="35"/>
  <c r="H80" i="35"/>
  <c r="F80" i="35" s="1"/>
  <c r="I78" i="35"/>
  <c r="H78" i="35"/>
  <c r="I77" i="35"/>
  <c r="H77" i="35"/>
  <c r="I76" i="35"/>
  <c r="H71" i="35"/>
  <c r="I70" i="35"/>
  <c r="I69" i="35"/>
  <c r="H69" i="35"/>
  <c r="I68" i="35"/>
  <c r="H68" i="35"/>
  <c r="I66" i="35"/>
  <c r="H66" i="35"/>
  <c r="I65" i="35"/>
  <c r="H65" i="35"/>
  <c r="I64" i="35"/>
  <c r="I59" i="35"/>
  <c r="H59" i="35"/>
  <c r="I57" i="35"/>
  <c r="H57" i="35"/>
  <c r="F57" i="35" s="1"/>
  <c r="I56" i="35"/>
  <c r="H56" i="35"/>
  <c r="I54" i="35"/>
  <c r="H54" i="35"/>
  <c r="H53" i="35"/>
  <c r="I52" i="35"/>
  <c r="F54" i="35" l="1"/>
  <c r="F141" i="35"/>
  <c r="I139" i="35"/>
  <c r="F78" i="35"/>
  <c r="I127" i="35"/>
  <c r="F140" i="35"/>
  <c r="I111" i="35"/>
  <c r="I91" i="35"/>
  <c r="F95" i="35"/>
  <c r="F77" i="35"/>
  <c r="F105" i="35"/>
  <c r="F129" i="35"/>
  <c r="F131" i="35"/>
  <c r="F65" i="35"/>
  <c r="F147" i="35"/>
  <c r="O16" i="35" s="1"/>
  <c r="F148" i="35"/>
  <c r="F113" i="35"/>
  <c r="F116" i="35"/>
  <c r="F117" i="35"/>
  <c r="F125" i="35"/>
  <c r="F126" i="35"/>
  <c r="I115" i="35"/>
  <c r="F143" i="35"/>
  <c r="I71" i="35"/>
  <c r="F71" i="35" s="1"/>
  <c r="H70" i="35"/>
  <c r="F70" i="35" s="1"/>
  <c r="F69" i="35"/>
  <c r="F68" i="35"/>
  <c r="F66" i="35"/>
  <c r="H64" i="35"/>
  <c r="H63" i="35" s="1"/>
  <c r="I63" i="35"/>
  <c r="F59" i="35"/>
  <c r="I58" i="35"/>
  <c r="I55" i="35" s="1"/>
  <c r="H58" i="35"/>
  <c r="F56" i="35"/>
  <c r="I53" i="35"/>
  <c r="F53" i="35" s="1"/>
  <c r="I51" i="35"/>
  <c r="H52" i="35"/>
  <c r="I79" i="35"/>
  <c r="F83" i="35"/>
  <c r="H82" i="35"/>
  <c r="F82" i="35" s="1"/>
  <c r="I75" i="35"/>
  <c r="H76" i="35"/>
  <c r="H94" i="35"/>
  <c r="F94" i="35" s="1"/>
  <c r="F92" i="35"/>
  <c r="I89" i="35"/>
  <c r="F89" i="35" s="1"/>
  <c r="H88" i="35"/>
  <c r="I107" i="35"/>
  <c r="F107" i="35" s="1"/>
  <c r="H106" i="35"/>
  <c r="H103" i="35" s="1"/>
  <c r="F104" i="35"/>
  <c r="F102" i="35"/>
  <c r="I101" i="35"/>
  <c r="F101" i="35" s="1"/>
  <c r="H100" i="35"/>
  <c r="H99" i="35" s="1"/>
  <c r="F119" i="35"/>
  <c r="H118" i="35"/>
  <c r="F118" i="35" s="1"/>
  <c r="F114" i="35"/>
  <c r="H112" i="35"/>
  <c r="H130" i="35"/>
  <c r="F130" i="35" s="1"/>
  <c r="H127" i="35"/>
  <c r="F128" i="35"/>
  <c r="I123" i="35"/>
  <c r="H124" i="35"/>
  <c r="H142" i="35"/>
  <c r="F142" i="35" s="1"/>
  <c r="F138" i="35"/>
  <c r="H136" i="35"/>
  <c r="F136" i="35" s="1"/>
  <c r="I137" i="35"/>
  <c r="I135" i="35" s="1"/>
  <c r="I134" i="35" s="1"/>
  <c r="I151" i="35"/>
  <c r="F151" i="35" s="1"/>
  <c r="F149" i="35"/>
  <c r="H146" i="35"/>
  <c r="F106" i="35" l="1"/>
  <c r="F127" i="35"/>
  <c r="I122" i="35"/>
  <c r="I110" i="35"/>
  <c r="F64" i="35"/>
  <c r="I87" i="35"/>
  <c r="I86" i="35" s="1"/>
  <c r="I99" i="35"/>
  <c r="F99" i="35" s="1"/>
  <c r="H91" i="35"/>
  <c r="F91" i="35" s="1"/>
  <c r="I103" i="35"/>
  <c r="F103" i="35" s="1"/>
  <c r="I67" i="35"/>
  <c r="I62" i="35" s="1"/>
  <c r="H115" i="35"/>
  <c r="F115" i="35" s="1"/>
  <c r="H67" i="35"/>
  <c r="H62" i="35" s="1"/>
  <c r="F63" i="35"/>
  <c r="F58" i="35"/>
  <c r="H55" i="35"/>
  <c r="F55" i="35" s="1"/>
  <c r="I50" i="35"/>
  <c r="H51" i="35"/>
  <c r="F52" i="35"/>
  <c r="I74" i="35"/>
  <c r="H79" i="35"/>
  <c r="F79" i="35" s="1"/>
  <c r="F76" i="35"/>
  <c r="H75" i="35"/>
  <c r="H87" i="35"/>
  <c r="F88" i="35"/>
  <c r="H98" i="35"/>
  <c r="F100" i="35"/>
  <c r="F112" i="35"/>
  <c r="H111" i="35"/>
  <c r="F124" i="35"/>
  <c r="H123" i="35"/>
  <c r="H139" i="35"/>
  <c r="F139" i="35" s="1"/>
  <c r="H135" i="35"/>
  <c r="F137" i="35"/>
  <c r="I146" i="35"/>
  <c r="F146" i="35" s="1"/>
  <c r="N16" i="35" s="1"/>
  <c r="G155" i="35" l="1"/>
  <c r="G151" i="35"/>
  <c r="G150" i="35"/>
  <c r="G149" i="35"/>
  <c r="G148" i="35"/>
  <c r="G147" i="35"/>
  <c r="G154" i="35"/>
  <c r="G153" i="35"/>
  <c r="G152" i="35"/>
  <c r="I98" i="35"/>
  <c r="F98" i="35" s="1"/>
  <c r="N22" i="35" s="1"/>
  <c r="F62" i="35"/>
  <c r="N19" i="35" s="1"/>
  <c r="F67" i="35"/>
  <c r="H50" i="35"/>
  <c r="F50" i="35" s="1"/>
  <c r="N18" i="35" s="1"/>
  <c r="F51" i="35"/>
  <c r="F75" i="35"/>
  <c r="H74" i="35"/>
  <c r="F74" i="35" s="1"/>
  <c r="N20" i="35" s="1"/>
  <c r="F87" i="35"/>
  <c r="H86" i="35"/>
  <c r="F86" i="35" s="1"/>
  <c r="N21" i="35" s="1"/>
  <c r="F111" i="35"/>
  <c r="H110" i="35"/>
  <c r="F110" i="35" s="1"/>
  <c r="N23" i="35" s="1"/>
  <c r="F123" i="35"/>
  <c r="H122" i="35"/>
  <c r="F122" i="35" s="1"/>
  <c r="N24" i="35" s="1"/>
  <c r="H134" i="35"/>
  <c r="F134" i="35" s="1"/>
  <c r="N25" i="35" s="1"/>
  <c r="F135" i="35"/>
  <c r="L58" i="42"/>
  <c r="K58" i="42"/>
  <c r="G139" i="35" l="1"/>
  <c r="G138" i="35"/>
  <c r="G137" i="35"/>
  <c r="G136" i="35"/>
  <c r="G135" i="35"/>
  <c r="G143" i="35"/>
  <c r="G142" i="35"/>
  <c r="G141" i="35"/>
  <c r="G140" i="35"/>
  <c r="G127" i="35"/>
  <c r="G126" i="35"/>
  <c r="G131" i="35"/>
  <c r="G125" i="35"/>
  <c r="G124" i="35"/>
  <c r="G123" i="35"/>
  <c r="G130" i="35"/>
  <c r="G129" i="35"/>
  <c r="G128" i="35"/>
  <c r="G111" i="35"/>
  <c r="G119" i="35"/>
  <c r="G118" i="35"/>
  <c r="G117" i="35"/>
  <c r="G116" i="35"/>
  <c r="G115" i="35"/>
  <c r="G114" i="35"/>
  <c r="G113" i="35"/>
  <c r="G112" i="35"/>
  <c r="G99" i="35"/>
  <c r="G107" i="35"/>
  <c r="G105" i="35"/>
  <c r="G102" i="35"/>
  <c r="G101" i="35"/>
  <c r="G100" i="35"/>
  <c r="G106" i="35"/>
  <c r="G104" i="35"/>
  <c r="G103" i="35"/>
  <c r="G95" i="35"/>
  <c r="G94" i="35"/>
  <c r="G93" i="35"/>
  <c r="G92" i="35"/>
  <c r="G91" i="35"/>
  <c r="G90" i="35"/>
  <c r="G89" i="35"/>
  <c r="G88" i="35"/>
  <c r="G87" i="35"/>
  <c r="G81" i="35"/>
  <c r="G80" i="35"/>
  <c r="G79" i="35"/>
  <c r="G78" i="35"/>
  <c r="G77" i="35"/>
  <c r="G76" i="35"/>
  <c r="G75" i="35"/>
  <c r="G83" i="35"/>
  <c r="G82" i="35"/>
  <c r="G69" i="35"/>
  <c r="G68" i="35"/>
  <c r="G67" i="35"/>
  <c r="G66" i="35"/>
  <c r="G65" i="35"/>
  <c r="G64" i="35"/>
  <c r="G63" i="35"/>
  <c r="G71" i="35"/>
  <c r="G70" i="35"/>
  <c r="G52" i="35"/>
  <c r="G51" i="35"/>
  <c r="G59" i="35"/>
  <c r="G58" i="35"/>
  <c r="G57" i="35"/>
  <c r="G56" i="35"/>
  <c r="G55" i="35"/>
  <c r="G54" i="35"/>
  <c r="G53" i="35"/>
  <c r="I42" i="35"/>
  <c r="I19" i="35" s="1"/>
  <c r="H42" i="35"/>
  <c r="H19" i="35" s="1"/>
  <c r="K122" i="42"/>
  <c r="L122" i="42"/>
  <c r="I47" i="35" s="1"/>
  <c r="I24" i="35" s="1"/>
  <c r="K107" i="42"/>
  <c r="H46" i="35" s="1"/>
  <c r="H23" i="35" s="1"/>
  <c r="L107" i="42"/>
  <c r="I46" i="35" s="1"/>
  <c r="I23" i="35" s="1"/>
  <c r="K92" i="42"/>
  <c r="H45" i="35" s="1"/>
  <c r="H22" i="35" s="1"/>
  <c r="L92" i="42"/>
  <c r="I45" i="35" s="1"/>
  <c r="I22" i="35" s="1"/>
  <c r="L77" i="42"/>
  <c r="K77" i="42"/>
  <c r="K37" i="42"/>
  <c r="H41" i="35" s="1"/>
  <c r="H18" i="35" s="1"/>
  <c r="K22" i="42"/>
  <c r="H40" i="35" s="1"/>
  <c r="L37" i="42"/>
  <c r="I41" i="35" s="1"/>
  <c r="I18" i="35" s="1"/>
  <c r="L22" i="42"/>
  <c r="I40" i="35" s="1"/>
  <c r="H44" i="35" l="1"/>
  <c r="H21" i="35" s="1"/>
  <c r="K124" i="42"/>
  <c r="I44" i="35"/>
  <c r="L124" i="42"/>
  <c r="J58" i="42"/>
  <c r="J122" i="42"/>
  <c r="J92" i="42"/>
  <c r="H47" i="35"/>
  <c r="H24" i="35" s="1"/>
  <c r="J107" i="42"/>
  <c r="K39" i="42"/>
  <c r="I17" i="35"/>
  <c r="I16" i="35" s="1"/>
  <c r="I39" i="35"/>
  <c r="F40" i="35"/>
  <c r="F17" i="35" s="1"/>
  <c r="H17" i="35"/>
  <c r="H16" i="35" s="1"/>
  <c r="F42" i="35"/>
  <c r="F19" i="35" s="1"/>
  <c r="F45" i="35"/>
  <c r="F22" i="35" s="1"/>
  <c r="F41" i="35"/>
  <c r="F44" i="35"/>
  <c r="F21" i="35" s="1"/>
  <c r="F46" i="35"/>
  <c r="F23" i="35" s="1"/>
  <c r="H39" i="35"/>
  <c r="L39" i="42"/>
  <c r="J77" i="42"/>
  <c r="J22" i="42"/>
  <c r="J37" i="42"/>
  <c r="I21" i="35" l="1"/>
  <c r="I20" i="35" s="1"/>
  <c r="I15" i="35" s="1"/>
  <c r="I25" i="35" s="1"/>
  <c r="I43" i="35"/>
  <c r="J124" i="42"/>
  <c r="H20" i="35"/>
  <c r="H15" i="35" s="1"/>
  <c r="H25" i="35" s="1"/>
  <c r="F18" i="35"/>
  <c r="F47" i="35"/>
  <c r="F24" i="35" s="1"/>
  <c r="H43" i="35"/>
  <c r="H38" i="35" s="1"/>
  <c r="I38" i="35"/>
  <c r="F39" i="35"/>
  <c r="J39" i="42"/>
  <c r="I26" i="35" l="1"/>
  <c r="F43" i="35"/>
  <c r="F38" i="35"/>
  <c r="N17" i="35" s="1"/>
  <c r="G41" i="35" l="1"/>
  <c r="G40" i="35"/>
  <c r="G39" i="35"/>
  <c r="G47" i="35"/>
  <c r="G46" i="35"/>
  <c r="G45" i="35"/>
  <c r="G44" i="35"/>
  <c r="G43" i="35"/>
  <c r="G42" i="35"/>
  <c r="F25" i="35"/>
  <c r="H26" i="35"/>
  <c r="E8" i="37"/>
  <c r="F29" i="35" s="1"/>
  <c r="E13" i="37"/>
  <c r="F30" i="35"/>
  <c r="E27" i="37"/>
  <c r="F31" i="35" s="1"/>
  <c r="E41" i="37"/>
  <c r="F32" i="35"/>
  <c r="E43" i="37" l="1"/>
  <c r="F20" i="35"/>
  <c r="F33" i="35"/>
  <c r="G33" i="35" s="1"/>
  <c r="F16" i="35"/>
  <c r="O15" i="35" s="1"/>
  <c r="F15" i="35" l="1"/>
  <c r="G31" i="35"/>
  <c r="G29" i="35"/>
  <c r="G32" i="35"/>
  <c r="G30" i="35"/>
  <c r="G122" i="35" l="1"/>
  <c r="G134" i="35"/>
  <c r="G98" i="35"/>
  <c r="G110" i="35"/>
  <c r="G74" i="35"/>
  <c r="G86" i="35"/>
  <c r="G50" i="35"/>
  <c r="G62" i="35"/>
  <c r="G38" i="35"/>
  <c r="G146" i="35"/>
  <c r="F26" i="35"/>
  <c r="N15" i="35" s="1"/>
  <c r="G18" i="35" l="1"/>
  <c r="G23" i="35"/>
  <c r="G20" i="35"/>
  <c r="G22" i="35"/>
  <c r="G25" i="35"/>
  <c r="G21" i="35"/>
  <c r="G17" i="35"/>
  <c r="G19" i="35"/>
  <c r="G15" i="35"/>
  <c r="G24" i="35"/>
  <c r="G16" i="35"/>
  <c r="G26" i="35"/>
  <c r="I33" i="35"/>
  <c r="H33" i="35"/>
</calcChain>
</file>

<file path=xl/comments1.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10.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2.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3.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4.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5.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6.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7.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8.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comments9.xml><?xml version="1.0" encoding="utf-8"?>
<comments xmlns="http://schemas.openxmlformats.org/spreadsheetml/2006/main">
  <authors>
    <author>KILGA, Stefan</author>
  </authors>
  <commentList>
    <comment ref="D10"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N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10" authorId="0" shapeId="0">
      <text>
        <r>
          <rPr>
            <sz val="9"/>
            <color indexed="81"/>
            <rFont val="Segoe UI"/>
            <family val="2"/>
          </rPr>
          <t>Hierunter sind die insgesamt im Jahr geleisteten Stunden zu verstehen. (nicht die Wochenarbeitszeit)</t>
        </r>
      </text>
    </comment>
    <comment ref="P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10"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10" authorId="0" shapeId="0">
      <text>
        <r>
          <rPr>
            <sz val="9"/>
            <color indexed="81"/>
            <rFont val="Segoe UI"/>
            <family val="2"/>
          </rPr>
          <t>Hierunter sind die insgesamt im Jahr geleisteten Stunden zu verstehen. (nicht die Wochenarbeitszeit)</t>
        </r>
      </text>
    </comment>
    <comment ref="T10"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25" authorId="0" shapeId="0">
      <text>
        <r>
          <rPr>
            <b/>
            <sz val="9"/>
            <color indexed="81"/>
            <rFont val="Segoe UI"/>
            <family val="2"/>
          </rPr>
          <t xml:space="preserve">Folgende Personalkosten sind in den direkten Kosten nicht förderungsfähig (diese sind in den indirekten Kosten enthalten):
</t>
        </r>
        <r>
          <rPr>
            <sz val="9"/>
            <color indexed="81"/>
            <rFont val="Segoe UI"/>
            <family val="2"/>
          </rPr>
          <t xml:space="preserve">Mitarbeiterinnen und Mitarbeiter, die nur unterstützende Funktion haben bzw. administratives Personal sind. Beispielsweise: Sekretariate, Rechnungswesen, Controlling, Personalverrechnung, Personalabteilung, Informationstechnologie, Geschäftsführungstätigkeiten (allgemeine Beratung, etc.).
</t>
        </r>
      </text>
    </comment>
    <comment ref="G25" authorId="0" shapeId="0">
      <text>
        <r>
          <rPr>
            <sz val="9"/>
            <color indexed="81"/>
            <rFont val="Segoe UI"/>
            <family val="2"/>
          </rPr>
          <t>Geben sie an, wie sich das Honorar zusammensetzt bzw. auf welcher Grundlage dieses ermittelt wird. (z.B. Stundensatz, Tagsatz, usw.)</t>
        </r>
      </text>
    </comment>
    <comment ref="K25" authorId="0" shapeId="0">
      <text>
        <r>
          <rPr>
            <b/>
            <sz val="9"/>
            <color indexed="81"/>
            <rFont val="Segoe UI"/>
            <charset val="1"/>
          </rPr>
          <t>Im Fall einer Abweichung von der Berechnung aliquot zu den "Angestellten" kann diese Formel überschrieben werden.</t>
        </r>
      </text>
    </comment>
    <comment ref="L25" authorId="0" shapeId="0">
      <text>
        <r>
          <rPr>
            <b/>
            <sz val="9"/>
            <color indexed="81"/>
            <rFont val="Segoe UI"/>
            <charset val="1"/>
          </rPr>
          <t>Im Fall einer Abweichung von der Berechnung aliquot zu den "Angestellten" kann diese Formel überschrieben werden.</t>
        </r>
      </text>
    </comment>
    <comment ref="N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O25" authorId="0" shapeId="0">
      <text>
        <r>
          <rPr>
            <sz val="9"/>
            <color indexed="81"/>
            <rFont val="Segoe UI"/>
            <family val="2"/>
          </rPr>
          <t>Hierunter sind die insgesamt im Jahr geleisteten Stunden zu verstehen. (nicht die Wochenarbeitszeit)</t>
        </r>
      </text>
    </comment>
    <comment ref="P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R25" authorId="0" shapeId="0">
      <text>
        <r>
          <rPr>
            <b/>
            <u/>
            <sz val="9"/>
            <color indexed="81"/>
            <rFont val="Segoe UI"/>
            <family val="2"/>
          </rPr>
          <t>Allgemeines</t>
        </r>
        <r>
          <rPr>
            <sz val="9"/>
            <color indexed="81"/>
            <rFont val="Segoe UI"/>
            <family val="2"/>
          </rPr>
          <t xml:space="preserve">
Diese Kosten müssen sich auf denselben Zeitraum wie die Gesamt- und Projektstunden beziehen.
</t>
        </r>
        <r>
          <rPr>
            <b/>
            <u/>
            <sz val="9"/>
            <color indexed="81"/>
            <rFont val="Segoe UI"/>
            <family val="2"/>
          </rPr>
          <t>Nicht förderungsfähige Personalkosten:</t>
        </r>
        <r>
          <rPr>
            <sz val="9"/>
            <color indexed="81"/>
            <rFont val="Segoe UI"/>
            <family val="2"/>
          </rPr>
          <t xml:space="preserve">
a) Entgelte, für die nicht die Förderungsnehmerin bzw. der Förderungsnehmer selbst aufkommt
b) Über- und Mehrstunden
c) Sachbezüge
d) leistungsabhängige Bonuszahlungen
e) Zulagen und sonstige Zahlungen (z.B. Jubiläumsgelder), die nicht in einschlägigen gesetzlichen oder kollektivvertraglichen Bestimmungen geregelt sind
f) Vergütungen bei Beendigung des Arbeitsvertrages (Abfindungen oder Abfertigungen bzw. Rückstellungen für diese)
g) Rücklagen und Rückstellungen nach dem Einkommensteuergesetz 1988
h) Krankengeld (Entgeltfortzahlung durch Träger der Sozialversicherung)
i) Gehaltsbestandteile, Zulagen und Abgaben, welche nicht auf dem Jahreslohnkonto ausgewiesen werden
j) Aufwendungen für die private Pensionsvorsorge
k) freiwillige Sozialleistungen
l) Pendlerpauschalen
</t>
        </r>
        <r>
          <rPr>
            <b/>
            <u/>
            <sz val="9"/>
            <color indexed="81"/>
            <rFont val="Segoe UI"/>
            <family val="2"/>
          </rPr>
          <t>Gehaltshöhe</t>
        </r>
        <r>
          <rPr>
            <sz val="9"/>
            <color indexed="81"/>
            <rFont val="Segoe UI"/>
            <family val="2"/>
          </rPr>
          <t xml:space="preserve">
Personalaufwand ist höchstens bis zu einer Höhe anrechenbar, die dem Gehaltsschema des Bundes gemäß Gehaltsgesetz entspricht, außer es gibt gesetzliche oder kollektivvertragliche Bestimmungen, denen die Förderungsnehmerin bzw. der Förderungsnehmer unterliegt oder, es gibt vergleichbare Branchenkollektivverträge. 
Wenn kein Branchenkollektiv- bzw. Kollektivvertrag vorhanden ist und/ oder der Branchenkollektiv- bzw. Kollektivvertrag keine Höchstgrenze vorsieht, ist jedenfalls das Gehaltsschema des Bundes (Vertragsbedienstetengesetz 1948 §71 und §73) als Vorlage anzuwenden.
</t>
        </r>
      </text>
    </comment>
    <comment ref="S25" authorId="0" shapeId="0">
      <text>
        <r>
          <rPr>
            <sz val="9"/>
            <color indexed="81"/>
            <rFont val="Segoe UI"/>
            <family val="2"/>
          </rPr>
          <t>Hierunter sind die insgesamt im Jahr geleisteten Stunden zu verstehen. (nicht die Wochenarbeitszeit)</t>
        </r>
      </text>
    </comment>
    <comment ref="T25" authorId="0" shapeId="0">
      <text>
        <r>
          <rPr>
            <sz val="9"/>
            <color indexed="81"/>
            <rFont val="Segoe UI"/>
            <family val="2"/>
          </rPr>
          <t>Hier sind die für das Projekt voraussichtlich anfallenden Stunden einzutragen.</t>
        </r>
        <r>
          <rPr>
            <u/>
            <sz val="9"/>
            <color indexed="81"/>
            <rFont val="Segoe UI"/>
            <family val="2"/>
          </rPr>
          <t>(nicht die Wochenarbeitszeit)</t>
        </r>
      </text>
    </comment>
    <comment ref="D95" authorId="0" shapeId="0">
      <text>
        <r>
          <rPr>
            <sz val="9"/>
            <color indexed="81"/>
            <rFont val="Segoe UI"/>
            <family val="2"/>
          </rPr>
          <t xml:space="preserve">Die Grenze für geringwertige Wirtschaftsgüter wurde mit 01.01.2023 auf EUR 1.000,- angehoben. Anlagegüter, die aus Teilen bestehen, sind als Einheit aufzufassen, wenn sie nach ihrem wirtschaftlichen Zweck oder nach der Verkehrsauffassung eine Einheit bilden. Es sind demnach zur Beurteilung, ob ein geringwertiges Wirtschaftsgut vorliegt, die Kosten der Einzelteile zusammenzurechnen. 
Ein Beispiel hierfür wäre ein PC mit einem Bildschirm, von denen beide unter EUR 1.000,- kosten, in Summe aber darüber liegen. Auch Mehrfachausstattungen, bei denen jede einzelne Einheit unter EUR 1.000,- liegt, sind als Anlagegüter zu betrachten (z.B. PC-Raum-Ausstattung, bei der jeder Arbeitsplatz EUR 999,- kostet).
</t>
        </r>
        <r>
          <rPr>
            <b/>
            <u/>
            <sz val="9"/>
            <color indexed="81"/>
            <rFont val="Segoe UI"/>
            <family val="2"/>
          </rPr>
          <t>Für Anschaffungen in dieser Kostenkategorie sind immer Vergleichsangebote einzuholen.</t>
        </r>
      </text>
    </comment>
    <comment ref="K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 ref="L95" authorId="0" shapeId="0">
      <text>
        <r>
          <rPr>
            <b/>
            <sz val="9"/>
            <color indexed="81"/>
            <rFont val="Segoe UI"/>
            <family val="2"/>
          </rPr>
          <t>Anlagegüter sind nur insoweit in den direkten Kosten förderungsfähig, soweit diese direkt für die Zielgruppe oder das direkte Projektpersonal notwendig sind. Beispielsweise ist ein PC für das direkte Projektpersonal oder ein PC, auf welchem Personen der Zielgruppe üben sollen, in dieser Kategorie förderungsfähig, ein PC für eine Buchhaltungskraft jedoch nicht.</t>
        </r>
      </text>
    </comment>
  </commentList>
</comments>
</file>

<file path=xl/sharedStrings.xml><?xml version="1.0" encoding="utf-8"?>
<sst xmlns="http://schemas.openxmlformats.org/spreadsheetml/2006/main" count="942" uniqueCount="163">
  <si>
    <t>Betrag</t>
  </si>
  <si>
    <t>Laufzeit Beginn</t>
  </si>
  <si>
    <t>Laufzeit Ende</t>
  </si>
  <si>
    <t>Bezeichnung der Räumlichkeiten</t>
  </si>
  <si>
    <t>SUMME Angestellte</t>
  </si>
  <si>
    <t>SUMME Sachkosten</t>
  </si>
  <si>
    <t>GESAMTSUMME</t>
  </si>
  <si>
    <t>Begründung der Projektrelevanz</t>
  </si>
  <si>
    <t>Abschreibungs-dauer in Jahren</t>
  </si>
  <si>
    <t>SUMME Projektspezifische Ausgaben</t>
  </si>
  <si>
    <t>Projekteinnahmen</t>
  </si>
  <si>
    <t>beantragter Betrag</t>
  </si>
  <si>
    <t>SUMME Eigenmittel</t>
  </si>
  <si>
    <t>SUMME Beitrag anderer Organisationen</t>
  </si>
  <si>
    <t>BM.I</t>
  </si>
  <si>
    <t>BMEIA</t>
  </si>
  <si>
    <t>voraussichtlicher Betrag</t>
  </si>
  <si>
    <t>Projektausgaben</t>
  </si>
  <si>
    <t>a) Personalkosten</t>
  </si>
  <si>
    <t>Direkte Kosten</t>
  </si>
  <si>
    <t>EINNAHMEN GESAMT</t>
  </si>
  <si>
    <t>AUSGABEN GESAMT</t>
  </si>
  <si>
    <t>Anteil an Gesamtkosten</t>
  </si>
  <si>
    <t>Anteil an Gesamteinnahmen</t>
  </si>
  <si>
    <t>Bezeichnung der Anschaffung</t>
  </si>
  <si>
    <t>Angaben zum Projekt</t>
  </si>
  <si>
    <t>Bitte auswählen!</t>
  </si>
  <si>
    <t>SUMME Nicht-Angest.</t>
  </si>
  <si>
    <t>a.1) Angestellte</t>
  </si>
  <si>
    <t>c) Beitrag anderer Organisationen (inkl. anderer öffentlicher Förderstellen)</t>
  </si>
  <si>
    <t>Für projektrelevante Reisen</t>
  </si>
  <si>
    <t>Zielort</t>
  </si>
  <si>
    <t xml:space="preserve">   b) Reisekosten</t>
  </si>
  <si>
    <t>c) Sachkosten</t>
  </si>
  <si>
    <t>Bezeichnung der vergebenen Leistung</t>
  </si>
  <si>
    <t>Unternehmen/Person,
an das/die die Leistung vergeben wird</t>
  </si>
  <si>
    <t>SUMME Unteraufträge</t>
  </si>
  <si>
    <t>a. 1) Angestellte</t>
  </si>
  <si>
    <t>c.1) Immobilien</t>
  </si>
  <si>
    <t>c.2) Sonstige projektspezifische Ausgaben</t>
  </si>
  <si>
    <t>b) Reisekosten</t>
  </si>
  <si>
    <t>d) Projekterlöse (Kursbeiträge, Rückvergütungen etc.)</t>
  </si>
  <si>
    <t>SUMME Projekterlöse</t>
  </si>
  <si>
    <r>
      <t xml:space="preserve">Art der Reisekosten 
</t>
    </r>
    <r>
      <rPr>
        <sz val="10"/>
        <rFont val="Arial"/>
        <family val="2"/>
      </rPr>
      <t>(Fahrtkosten, Verpflegung, Übernachtung)</t>
    </r>
  </si>
  <si>
    <t>b) Beitrag des Projektträgers und der Projektpartnerin oder des Projektpartners (nur Eigenmittel, keine Eigenleistungen)</t>
  </si>
  <si>
    <t>a.2) Freie Dienstnehmer (Werkverträge sind unter c.3) abzurechnen)</t>
  </si>
  <si>
    <t>a. 2) Freie Dienstnehmer</t>
  </si>
  <si>
    <t>b) Beitrag des Projektträgers und der Projektpartnerin oder des Projektpartners (keine Eigenleistungen)</t>
  </si>
  <si>
    <t>Eigenmittel</t>
  </si>
  <si>
    <r>
      <rPr>
        <b/>
        <u/>
        <sz val="11"/>
        <rFont val="Arial"/>
        <family val="2"/>
      </rPr>
      <t>Ausfüllhilfe:</t>
    </r>
    <r>
      <rPr>
        <sz val="10"/>
        <rFont val="Arial"/>
        <family val="2"/>
      </rPr>
      <t xml:space="preserve">
Füllen Sie den Teil "Angaben zum Projekt" aus. Die Beträge und Prozente unter "Projektausgaben" und "Projekteinnahmen" befüllen sich automatisch durch Eingabe in den folgenden Tabellenblättern. Beachten Sie, dass am Ende </t>
    </r>
    <r>
      <rPr>
        <b/>
        <sz val="10"/>
        <rFont val="Arial"/>
        <family val="2"/>
      </rPr>
      <t>Ausgaben und Einnahmen gleich hoch sein</t>
    </r>
    <r>
      <rPr>
        <sz val="10"/>
        <rFont val="Arial"/>
        <family val="2"/>
      </rPr>
      <t xml:space="preserve"> </t>
    </r>
    <r>
      <rPr>
        <b/>
        <sz val="10"/>
        <rFont val="Arial"/>
        <family val="2"/>
      </rPr>
      <t>müssen</t>
    </r>
    <r>
      <rPr>
        <sz val="10"/>
        <rFont val="Arial"/>
        <family val="2"/>
      </rPr>
      <t xml:space="preserve"> und Sie diesbezügliche Korrekturen nur in den jeweiligen Tabellenblättern vornehmen können.
Geben Sie an, mit welchen Projekteinnahmen Sie die Projektausgaben zu finanzieren planen.
Tragen Sie die geplanten Projektausgaben – entsprechend ihrer Zuordnung – in die jeweiligen Tabellenblätter a) P</t>
    </r>
    <r>
      <rPr>
        <sz val="10"/>
        <rFont val="Arial"/>
        <family val="2"/>
      </rPr>
      <t xml:space="preserve">ersonalkosten, b) Reisekosten, c) Sachkosten und indirekte Kosten ein.
</t>
    </r>
    <r>
      <rPr>
        <b/>
        <u/>
        <sz val="10"/>
        <rFont val="Arial"/>
        <family val="2"/>
      </rPr>
      <t xml:space="preserve">
Detaillierte Erklärungen finden Sie im Dokument "Finanzieller Leitfaden".</t>
    </r>
    <r>
      <rPr>
        <sz val="10"/>
        <rFont val="Arial"/>
        <family val="2"/>
      </rPr>
      <t xml:space="preserve">
</t>
    </r>
    <r>
      <rPr>
        <sz val="10"/>
        <rFont val="Arial"/>
        <family val="2"/>
      </rPr>
      <t xml:space="preserve">
Nehmen Sie am Dokument keine Formatierungen vor.
Der Finanzplan ist zum Teil gesperrt, um Formatierungen und Formeln zu schützen.</t>
    </r>
  </si>
  <si>
    <t>a) Angesuchter BKA-Beitrag</t>
  </si>
  <si>
    <t>a) BKA</t>
  </si>
  <si>
    <t>Angesuchter BKA-Beitrag</t>
  </si>
  <si>
    <t>SUMME BKA</t>
  </si>
  <si>
    <t>voraussichtliche Gehaltskosten für das Projekt</t>
  </si>
  <si>
    <t>Anschaffungskosten</t>
  </si>
  <si>
    <t>SUMME Personalkosten</t>
  </si>
  <si>
    <t>SUMME Reisekosten</t>
  </si>
  <si>
    <t>SUMME Anlagegüter</t>
  </si>
  <si>
    <t>voraussichtliche Reisekosten</t>
  </si>
  <si>
    <t>voraussichtliche Kosten für Immobilien</t>
  </si>
  <si>
    <t>voraussichtliche Kosten für projektspezifische Ausgaben</t>
  </si>
  <si>
    <t>voraussichtliche Kosten für Anlagegüter</t>
  </si>
  <si>
    <t>voraussichtliche Kosten für Unteraufträge</t>
  </si>
  <si>
    <t>* Hier sind Verwandtschaftsverhältnisse zwischen Leitungsfunktionen/Entscheidungsträgern und Mitarbeiterinnen/Mitarbeitern offenzulegen/anzuführen.</t>
  </si>
  <si>
    <t>Funktion im Projekt*</t>
  </si>
  <si>
    <t>c.3) Anlagegüter (abschreibungspflichtige Sachkosten)</t>
  </si>
  <si>
    <t>c.4) Unteraufträge/Werkverträge: Leistungen, die an Dritte vergeben werden</t>
  </si>
  <si>
    <t>Anteil an Kosten der Maßnahme</t>
  </si>
  <si>
    <t>Direkte Kosten (Anteil an den direkten Gesamtkosten)</t>
  </si>
  <si>
    <t xml:space="preserve">Maßnahme 1: </t>
  </si>
  <si>
    <t xml:space="preserve">Maßnahme 2: </t>
  </si>
  <si>
    <t xml:space="preserve">Maßnahme 3: </t>
  </si>
  <si>
    <t xml:space="preserve">Maßnahme 4: </t>
  </si>
  <si>
    <t xml:space="preserve">Maßnahme 5: </t>
  </si>
  <si>
    <t xml:space="preserve">Maßnahme 6: </t>
  </si>
  <si>
    <t xml:space="preserve">Maßnahme 7: </t>
  </si>
  <si>
    <t xml:space="preserve">Maßnahme 8: </t>
  </si>
  <si>
    <t xml:space="preserve">Maßnahme 9: </t>
  </si>
  <si>
    <t>"Bezeichnung der Maßnahme" lt. Projektbeschreibung</t>
  </si>
  <si>
    <t>Projektträger/-in</t>
  </si>
  <si>
    <t>Indirekte Kosten (entsprechen 10% der direkten Kosten)</t>
  </si>
  <si>
    <t>Projektdauer in Monaten</t>
  </si>
  <si>
    <t>Wird dem Projekt die Umsatzsteuer verrechnet?</t>
  </si>
  <si>
    <t>ja/nein</t>
  </si>
  <si>
    <t xml:space="preserve">Vorsteuerabzugsberechtigt </t>
  </si>
  <si>
    <t>Projekttitel</t>
  </si>
  <si>
    <t>Jahr 2026</t>
  </si>
  <si>
    <t>Jahr 2027</t>
  </si>
  <si>
    <t>Gesamtstunden</t>
  </si>
  <si>
    <t>Projektstunden</t>
  </si>
  <si>
    <t>Reisende/r</t>
  </si>
  <si>
    <t>Anmerkung zur Honorarberechnung</t>
  </si>
  <si>
    <t>Gesamtkosten</t>
  </si>
  <si>
    <t>Die Personalkosten errechnen sich für jedes Jahr nach folgender Formel: Gesamtkosten / Gesamtstunden * Projektstunden</t>
  </si>
  <si>
    <t>Angestellte/r</t>
  </si>
  <si>
    <t>Freie/r Dienstnehmer/in</t>
  </si>
  <si>
    <r>
      <t xml:space="preserve">Gehaltsschema 
</t>
    </r>
    <r>
      <rPr>
        <sz val="10"/>
        <rFont val="Arial"/>
        <family val="2"/>
      </rPr>
      <t>(Kollektivvertrag/Einstufung)</t>
    </r>
  </si>
  <si>
    <r>
      <t xml:space="preserve">Begründung der Projektrelevanz, 
</t>
    </r>
    <r>
      <rPr>
        <sz val="9"/>
        <rFont val="Arial"/>
        <family val="2"/>
      </rPr>
      <t>(Offenlegung von Verwandtschaftsverhältnissen)</t>
    </r>
  </si>
  <si>
    <t>Bitte fügen Sie zusätzliche Zeilen oberhalb dieser Zeile ein!</t>
  </si>
  <si>
    <t>SUMME Immobilien</t>
  </si>
  <si>
    <r>
      <t xml:space="preserve">Art der Kosten
</t>
    </r>
    <r>
      <rPr>
        <sz val="10"/>
        <rFont val="Arial"/>
        <family val="2"/>
      </rPr>
      <t>(Miete, Betriebskosten, etc.)</t>
    </r>
  </si>
  <si>
    <t>c. 1) Immobilien</t>
  </si>
  <si>
    <t>c. 2) Sonstige projektspezifische Ausgaben</t>
  </si>
  <si>
    <t>c. 4) Unteraufträge</t>
  </si>
  <si>
    <t>c. 3) Anlagegüter (abschreibungspflichtige Sachkosten)</t>
  </si>
  <si>
    <t>Bitte fügen Sie zusätzlich benötigte Zeilen oberhalb dieser Zeile ein!</t>
  </si>
  <si>
    <t>Anleitung zum Ausfüllen des Finanzplans</t>
  </si>
  <si>
    <t>Punkte, auf die Sie unbedingt achten sollten:</t>
  </si>
  <si>
    <t>Die bei den Maßnahmen angeführten Kosten sollten jene Kosten widerspiegeln, die mit dem Durchführen der Maßnahme anfallen.</t>
  </si>
  <si>
    <t>Maßnahme 10: Projektmanagement und Koordination</t>
  </si>
  <si>
    <t>Zusätzliche Zeilen</t>
  </si>
  <si>
    <t>Kostenwahrheit</t>
  </si>
  <si>
    <t>Einheitliche Maßnahmen</t>
  </si>
  <si>
    <t>Wenn Sie zusätzliche Zeilen benötigen, können Sie diese selbständig einfügen. Zu beachten ist, dass dann auch die Formeln entsprechend ergänzt ("hinuntergezogen") werden müssen.</t>
  </si>
  <si>
    <t>Sonderrichtlinie des BKA zur Abwicklung der Nationalen Integrationsförderung in den Jahren 2024-2027, Allgemeine Rahmenrichtlinien für die Gewährung von Förderungen aus Bundesmitteln, Reisegebührenvorschrift 1955</t>
  </si>
  <si>
    <t>Wichtigste Rechtsgrundlagen</t>
  </si>
  <si>
    <t>Sparsamkeit, Wirtschaftlichkeit, Zweckmäßigkeit</t>
  </si>
  <si>
    <t>Im Sinne des Grundsatzes der Sparsamkeit, Wirtschaftlichkeit und Zweckmäßigkeit sind Projektausgaben nur insofern förderungsfähig, als diese in ihrer Art und Höhe zur Erreichung der Projektziele angemessen und unbedingt erforderlich sind. Eine Aberkennung solcher Kosten erfolgt erst bei der Prüfung der Abrechnung durch die prüfende Stelle.</t>
  </si>
  <si>
    <t>Kostenkategorien</t>
  </si>
  <si>
    <t>Keine Formeln</t>
  </si>
  <si>
    <t>Fügen Sie nur Beträge mit max. 2 Kommastellen ein und niemals Formeln. Diese können auf Grund von Rundungsfehlern zu unerwünschten Ergebnissen und Fehlermeldungen führen.</t>
  </si>
  <si>
    <t>Indirekte Kostenberechnung</t>
  </si>
  <si>
    <t>Die "Indirekten Kosten" werden automatisch mit 10% der direkten Gesamtkosten berechnet. Wenn es dadurch zu einer Differenz von € 0,01 kommt, können Sie das durch hinzufügen von "Eigenmittel" i.H.v. € 0,01 korrigieren.</t>
  </si>
  <si>
    <t>Überprüfen Sie diese Eingaben auf Korrektheit. In fast allen Fällen müssen diese beiden Fragen gegengleich beantwortet werden. Wenn Sie sich unsicher sind, fragen Sie in der Buchhaltung, bei Ihrem Steuerberater oder Wirtschaftsprüfer nach.</t>
  </si>
  <si>
    <t>Tabellenblatt "M10 PM"</t>
  </si>
  <si>
    <t>Bitte achten Sie darauf, dass die Begründung der Projektrelevanz für einen Dritten nachvollziehbar sein muss. Dies gilt insbesondere in Fällen, wo nicht offensichtlich ist, wofür die geplanten Ausgaben unbedingt notwendig sind. Andernfalls könnte das als "wenig sparsamer Umgang mit Fördermitteln" interpretiert werden.</t>
  </si>
  <si>
    <t>Weiße und Grüne Felder</t>
  </si>
  <si>
    <t>Auf allen Tabellenblättern gilt: Grüne Felder können/sollen nicht ausgefüllt werden (diese sind mit Formeln hinterlegt), weiße Felder können/sollen befüllt werden.</t>
  </si>
  <si>
    <t>Nehmen Sie am Dokument keine Formatierungen vor.
Der Finanzplan ist zum Teil gesperrt, um Formatierungen und Formeln zu schützen.</t>
  </si>
  <si>
    <t>Formatierung und Formeln</t>
  </si>
  <si>
    <t>Ausfüllhilfe</t>
  </si>
  <si>
    <t>Budgetiert werden kann jener Anteil der Kosten der Anmietung (Miete bzw. Betriebskosten), der der tatsächlichen Projektnutzung entspricht. Einer gegebenenfalls anteiligen Verrechnung muss eine klare Aufschlüsselung der Berechnung zugrundeliegen (Aliquotierungsschlüssel). Als Grundsatz gilt, dass die Räumlichkeiten, welche von direkt budgetierten Projektmitarbeiter/innen genutzt werden, jedenfalls direkt budgetiert werden und die Räumlichkeiten, welche von indirekt budgetierten Projektmitarbeiter/innen genutzt werden, jedenfalls in der indirekten Kostenpauschale enthalten sind. Zu beachten ist insbesondere, dass kalkulatorische Kosten nicht förderungsfähig sind.</t>
  </si>
  <si>
    <t xml:space="preserve">Hierunter fallen sämtliche "Sonstige projektspezifische Ausgaben", wenn diese für die unmittelbare Durchführung des Projekts nachvollziehbar notwendig sind und nicht zur Infrastruktur zuzurechnen sind, wie z.B. Kosten in direktem Zusammenhang mit der Zielgruppe, Kosten für Verbrauchsgüter und geringwertige Wirtschaftsgüter. </t>
  </si>
  <si>
    <t>Zu budgetieren sind hier Kosten für die Erbringung von Dienstleistungen im Zusammenhang mit Aufgaben, die für die Umsetzung des Projekts notwendig sind und die der/die Förderungsnehmer/in selbst nicht ausführen kann. Z.B. Honorare für Supervision, Dolmetschtätigkeiten, etc.</t>
  </si>
  <si>
    <t>Für Aufträge für Lieferungen und Leistungen ab EUR 1.000,- sind Vergleichsangebote einzuholen (im Bereich von EUR 1.000,- bis EUR 5.000,- zwei und über EUR 5.000,- drei Vergleichsangebote).</t>
  </si>
  <si>
    <t>Zu Personalkosten zählen:
Personalkosten (Dienstgeberkosten) für "Angestellte" oder "Freie Dienstnehmende" des Projektträgers und gegebenenfalls der Projektpartnerin oder des Projektpartners, die eine unmittelbare Rolle im Projekt innehaben (jedenfalls die Projektleitung).
In begründeten Ausnahmefällen Kosten für Personen, welche nicht in einem direkten Anstellungsverhältnis mit der Förderungsnehmerin oder dem Förderungsnehmer stehen, sofern diese eine regelmäßige Kernleistung für das Projekt erbringen.</t>
  </si>
  <si>
    <t>Zu budgetieren sind hier Kosten für Reisen, die für die Umsetzung des Projekts notwendig sind, z.B. Fahrtkosten, Diäten, etc. Bitte schlüsseln Sie die einzelnen Kosten auf und begründen Sie die Projektrelevanz.</t>
  </si>
  <si>
    <t>Personalkosten
SRL Seite 20-23</t>
  </si>
  <si>
    <t>Reisekosten
SRL Seite 24-26</t>
  </si>
  <si>
    <t>Immobilien
SRL Seite 26-27</t>
  </si>
  <si>
    <t>Anlagegüter (abschreibungspflichtige Sachkosten)
SRL Seite 28-29</t>
  </si>
  <si>
    <t>Sonstige projektspezifische Ausgaben
SRL Seite 29-31</t>
  </si>
  <si>
    <t>Unteraufträge
SRL Seite 31-33</t>
  </si>
  <si>
    <t>(SRL = Sonderrichtlinie des BKA zur Abwicklung der Nationalen Integrationsförderung in den Jahren 2024-2027)</t>
  </si>
  <si>
    <t>Vergleichsangebote
SRL Seite 16, 7.2.3 bis 7.2.4</t>
  </si>
  <si>
    <t>Unter Anlagegütern werden Anschaffungen verstanden, welche über der Grenze für geringwertige Wirtschaftsgüter (derzeit € 1.000,00) liegen. Hierbei ist die Gesamtheit einer Anschaffung zu berücksichtigen, d.h. z.B. "PC + Bildschirm + Tastatur + Maus" sind eine Einheit.</t>
  </si>
  <si>
    <t>Die Einahmen und die Ausgaben müssen den gleichen Betrag ergeben. Wenn Sie die Kosten in diesem Formular mit Formeln berechnet haben, kann es zu nicht sichtbaren Rundungsdifferenzen kommen.</t>
  </si>
  <si>
    <t>Die korrekte Budgetierung in der jeweiligen Kostenkategorie ist für eine erfolgreiche Projektbewerbung essentiell. Sollten zahlreiche Positionen falsch budgetiert werden, kann das ihr Projekt teurer wirken lassen, als es ist und zu einem ungünstigeren Bewertungsergebnis führen. Besonders wichtig ist hier, dass die "Indirekten Kosten" nicht bei den "Direkten Kosten" angeführt werden.</t>
  </si>
  <si>
    <t>Stellen Sie sicher, dass die Maßnahmen in allen Dokumenten dieselbe Nummer und dieselbe Bezeichnung haben (Projektbeschreibung, Indikatorenblatt, Finanzplan) und für jede Maßnahme in der Projektbeschreibung auch ein Budget vorgesehen ist. Die Bezeichnung der Maßnahme (Zelle E3 jeder Maßnahme) kann von Ihnen überschrieben werden.</t>
  </si>
  <si>
    <t>M1</t>
  </si>
  <si>
    <t>M2</t>
  </si>
  <si>
    <t>M3</t>
  </si>
  <si>
    <t>M4</t>
  </si>
  <si>
    <t>M5</t>
  </si>
  <si>
    <t>M6</t>
  </si>
  <si>
    <t>M7</t>
  </si>
  <si>
    <t>M8</t>
  </si>
  <si>
    <t>M9</t>
  </si>
  <si>
    <t>PM</t>
  </si>
  <si>
    <t>Projektmanagement und Koordination</t>
  </si>
  <si>
    <r>
      <rPr>
        <b/>
        <sz val="16"/>
        <rFont val="Arial"/>
        <family val="2"/>
      </rPr>
      <t>Finanzplan Overview</t>
    </r>
    <r>
      <rPr>
        <sz val="10"/>
        <rFont val="Arial"/>
        <family val="2"/>
      </rPr>
      <t xml:space="preserve">
Nationale Integrationsförderung 2026 &amp; 2027</t>
    </r>
  </si>
  <si>
    <t>Im Tabellenblatt "M10 PM" werden alle Kosten dargestellt, welche nicht einer Maßnahme direkt zugeordnet werden können. Darunter fallen all jene Kosten, die per Zuschlagsatz auf die Maßnahmen aufgeteilt würden, aber keine indirekten Kosten sind (z.B. Projektmanagement,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</si>
</sst>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164" formatCode="0.0"/>
    <numFmt numFmtId="165" formatCode="#,##0.00_ ;\-#,##0.00\ "/>
  </numFmts>
  <fonts count="33" x14ac:knownFonts="1">
    <font>
      <sz val="10"/>
      <name val="Arial"/>
    </font>
    <font>
      <sz val="10"/>
      <name val="Arial"/>
      <family val="2"/>
    </font>
    <font>
      <sz val="11"/>
      <name val="Arial"/>
      <family val="2"/>
    </font>
    <font>
      <sz val="10"/>
      <name val="Arial"/>
      <family val="2"/>
    </font>
    <font>
      <b/>
      <sz val="10"/>
      <name val="Arial"/>
      <family val="2"/>
    </font>
    <font>
      <b/>
      <sz val="14"/>
      <name val="Arial"/>
      <family val="2"/>
    </font>
    <font>
      <sz val="11"/>
      <color indexed="8"/>
      <name val="Calibri"/>
      <family val="2"/>
    </font>
    <font>
      <sz val="11"/>
      <color indexed="9"/>
      <name val="Calibri"/>
      <family val="2"/>
    </font>
    <font>
      <sz val="8"/>
      <name val="Arial"/>
      <family val="2"/>
    </font>
    <font>
      <sz val="10"/>
      <name val="Arial"/>
      <family val="2"/>
    </font>
    <font>
      <b/>
      <sz val="11"/>
      <name val="Arial"/>
      <family val="2"/>
    </font>
    <font>
      <b/>
      <sz val="12"/>
      <name val="Arial"/>
      <family val="2"/>
    </font>
    <font>
      <b/>
      <sz val="16"/>
      <name val="Arial"/>
      <family val="2"/>
    </font>
    <font>
      <b/>
      <u/>
      <sz val="11"/>
      <name val="Arial"/>
      <family val="2"/>
    </font>
    <font>
      <b/>
      <sz val="22"/>
      <name val="Arial"/>
      <family val="2"/>
    </font>
    <font>
      <sz val="10"/>
      <name val="Arial"/>
      <family val="2"/>
    </font>
    <font>
      <b/>
      <u/>
      <sz val="10"/>
      <name val="Arial"/>
      <family val="2"/>
    </font>
    <font>
      <b/>
      <sz val="12"/>
      <color theme="0"/>
      <name val="Arial"/>
      <family val="2"/>
    </font>
    <font>
      <b/>
      <sz val="11"/>
      <color theme="0"/>
      <name val="Arial"/>
      <family val="2"/>
    </font>
    <font>
      <b/>
      <sz val="10"/>
      <color rgb="FFFF0000"/>
      <name val="Arial"/>
      <family val="2"/>
    </font>
    <font>
      <sz val="10"/>
      <color rgb="FFDDDDDD"/>
      <name val="Arial"/>
      <family val="2"/>
    </font>
    <font>
      <sz val="10"/>
      <color theme="0" tint="-0.14999847407452621"/>
      <name val="Arial"/>
      <family val="2"/>
    </font>
    <font>
      <sz val="9"/>
      <name val="Arial"/>
      <family val="2"/>
    </font>
    <font>
      <b/>
      <sz val="18"/>
      <color theme="0"/>
      <name val="Arial"/>
      <family val="2"/>
    </font>
    <font>
      <b/>
      <sz val="10"/>
      <name val="Calibri"/>
      <family val="2"/>
      <scheme val="minor"/>
    </font>
    <font>
      <sz val="10"/>
      <name val="Calibri"/>
      <family val="2"/>
      <scheme val="minor"/>
    </font>
    <font>
      <sz val="9"/>
      <color indexed="81"/>
      <name val="Segoe UI"/>
      <family val="2"/>
    </font>
    <font>
      <b/>
      <sz val="9"/>
      <color indexed="81"/>
      <name val="Segoe UI"/>
      <family val="2"/>
    </font>
    <font>
      <b/>
      <u/>
      <sz val="9"/>
      <color indexed="81"/>
      <name val="Segoe UI"/>
      <family val="2"/>
    </font>
    <font>
      <b/>
      <sz val="9"/>
      <color indexed="81"/>
      <name val="Segoe UI"/>
      <charset val="1"/>
    </font>
    <font>
      <u/>
      <sz val="9"/>
      <color indexed="81"/>
      <name val="Segoe UI"/>
      <family val="2"/>
    </font>
    <font>
      <b/>
      <sz val="10"/>
      <color theme="0" tint="-0.14999847407452621"/>
      <name val="Arial"/>
      <family val="2"/>
    </font>
    <font>
      <b/>
      <sz val="10"/>
      <color rgb="FFDDDDDD"/>
      <name val="Arial"/>
      <family val="2"/>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6" tint="0.59999389629810485"/>
        <bgColor indexed="64"/>
      </patternFill>
    </fill>
  </fills>
  <borders count="2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24">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44" fontId="1" fillId="0" borderId="0" applyFont="0" applyFill="0" applyBorder="0" applyAlignment="0" applyProtection="0"/>
    <xf numFmtId="9" fontId="9" fillId="0" borderId="0" applyFont="0" applyFill="0" applyBorder="0" applyAlignment="0" applyProtection="0"/>
    <xf numFmtId="0" fontId="3" fillId="0" borderId="0"/>
    <xf numFmtId="44" fontId="9" fillId="0" borderId="0" applyFont="0" applyFill="0" applyBorder="0" applyAlignment="0" applyProtection="0"/>
    <xf numFmtId="0" fontId="1" fillId="0" borderId="0"/>
  </cellStyleXfs>
  <cellXfs count="241">
    <xf numFmtId="0" fontId="0" fillId="0" borderId="0" xfId="0"/>
    <xf numFmtId="44" fontId="0" fillId="0" borderId="4" xfId="22" applyFont="1" applyFill="1" applyBorder="1" applyAlignment="1" applyProtection="1">
      <alignment vertical="center" wrapText="1"/>
      <protection locked="0"/>
    </xf>
    <xf numFmtId="49" fontId="0" fillId="0" borderId="4" xfId="0" applyNumberFormat="1" applyFill="1" applyBorder="1" applyAlignment="1" applyProtection="1">
      <alignment horizontal="left" vertical="center" wrapText="1"/>
      <protection locked="0"/>
    </xf>
    <xf numFmtId="44" fontId="0" fillId="0" borderId="4" xfId="22" applyFont="1" applyFill="1" applyBorder="1" applyAlignment="1" applyProtection="1">
      <alignment horizontal="left" vertical="center" wrapText="1"/>
      <protection locked="0"/>
    </xf>
    <xf numFmtId="3" fontId="0" fillId="0" borderId="4" xfId="0" applyNumberFormat="1" applyFill="1" applyBorder="1" applyAlignment="1" applyProtection="1">
      <alignment vertical="center" wrapText="1"/>
      <protection locked="0"/>
    </xf>
    <xf numFmtId="0" fontId="0" fillId="0" borderId="5" xfId="0" applyFill="1" applyBorder="1" applyAlignment="1" applyProtection="1">
      <alignment vertical="center" wrapText="1"/>
    </xf>
    <xf numFmtId="0" fontId="0" fillId="0" borderId="6" xfId="0" applyFill="1" applyBorder="1" applyAlignment="1" applyProtection="1">
      <alignment vertical="center" wrapText="1"/>
    </xf>
    <xf numFmtId="0" fontId="0" fillId="0" borderId="7" xfId="0" applyFill="1" applyBorder="1" applyAlignment="1" applyProtection="1">
      <alignment vertical="center" wrapText="1"/>
    </xf>
    <xf numFmtId="0" fontId="0" fillId="16" borderId="0" xfId="0" applyFill="1" applyAlignment="1" applyProtection="1">
      <alignment vertical="center" wrapText="1"/>
    </xf>
    <xf numFmtId="0" fontId="0" fillId="0" borderId="8" xfId="0" applyFill="1" applyBorder="1" applyAlignment="1" applyProtection="1">
      <alignment vertical="center" wrapText="1"/>
    </xf>
    <xf numFmtId="49" fontId="14" fillId="0" borderId="0" xfId="0" applyNumberFormat="1" applyFont="1" applyFill="1" applyBorder="1" applyAlignment="1" applyProtection="1">
      <alignment horizontal="right" vertical="center" wrapText="1"/>
    </xf>
    <xf numFmtId="0" fontId="0" fillId="0" borderId="9" xfId="0" applyFill="1" applyBorder="1" applyAlignment="1" applyProtection="1">
      <alignment vertical="center" wrapText="1"/>
    </xf>
    <xf numFmtId="0" fontId="4" fillId="18" borderId="4" xfId="0" applyFont="1" applyFill="1" applyBorder="1" applyAlignment="1" applyProtection="1">
      <alignment vertical="center" wrapText="1"/>
    </xf>
    <xf numFmtId="0" fontId="18" fillId="17" borderId="4" xfId="0" applyFont="1" applyFill="1" applyBorder="1" applyAlignment="1" applyProtection="1">
      <alignment horizontal="right" vertical="center" wrapText="1"/>
    </xf>
    <xf numFmtId="44" fontId="10" fillId="18" borderId="4" xfId="0" applyNumberFormat="1" applyFont="1" applyFill="1" applyBorder="1" applyAlignment="1" applyProtection="1">
      <alignment vertical="center" wrapText="1"/>
    </xf>
    <xf numFmtId="10" fontId="10" fillId="18" borderId="4" xfId="20" applyNumberFormat="1" applyFont="1" applyFill="1" applyBorder="1" applyAlignment="1" applyProtection="1">
      <alignment vertical="center" wrapText="1"/>
    </xf>
    <xf numFmtId="44" fontId="4" fillId="18" borderId="4" xfId="0" applyNumberFormat="1" applyFont="1" applyFill="1" applyBorder="1" applyAlignment="1" applyProtection="1">
      <alignment vertical="center" wrapText="1"/>
    </xf>
    <xf numFmtId="10" fontId="4" fillId="18" borderId="4" xfId="20" applyNumberFormat="1" applyFont="1" applyFill="1" applyBorder="1" applyAlignment="1" applyProtection="1">
      <alignment vertical="center" wrapText="1"/>
    </xf>
    <xf numFmtId="44" fontId="8" fillId="18" borderId="4" xfId="0" applyNumberFormat="1" applyFont="1" applyFill="1" applyBorder="1" applyAlignment="1" applyProtection="1">
      <alignment vertical="center" wrapText="1"/>
    </xf>
    <xf numFmtId="10" fontId="8" fillId="18" borderId="4" xfId="20" applyNumberFormat="1" applyFont="1" applyFill="1" applyBorder="1" applyAlignment="1" applyProtection="1">
      <alignment vertical="center" wrapText="1"/>
    </xf>
    <xf numFmtId="44" fontId="11" fillId="18" borderId="4" xfId="0" applyNumberFormat="1" applyFont="1" applyFill="1" applyBorder="1" applyAlignment="1" applyProtection="1">
      <alignment vertical="center" wrapText="1"/>
    </xf>
    <xf numFmtId="10" fontId="11" fillId="18" borderId="4" xfId="20" applyNumberFormat="1" applyFont="1" applyFill="1" applyBorder="1" applyAlignment="1" applyProtection="1">
      <alignment vertical="center" wrapText="1"/>
    </xf>
    <xf numFmtId="0" fontId="19" fillId="0" borderId="11" xfId="0" applyFont="1" applyFill="1" applyBorder="1" applyAlignment="1" applyProtection="1">
      <alignment vertical="center"/>
    </xf>
    <xf numFmtId="0" fontId="0" fillId="0" borderId="11" xfId="0" applyFill="1" applyBorder="1" applyAlignment="1" applyProtection="1">
      <alignment vertical="center" wrapText="1"/>
    </xf>
    <xf numFmtId="44" fontId="0" fillId="18" borderId="4" xfId="0" applyNumberFormat="1" applyFill="1" applyBorder="1" applyAlignment="1" applyProtection="1">
      <alignment vertical="center" wrapText="1"/>
    </xf>
    <xf numFmtId="10" fontId="15" fillId="18" borderId="4" xfId="20" applyNumberFormat="1" applyFont="1" applyFill="1" applyBorder="1" applyAlignment="1" applyProtection="1">
      <alignment vertical="center" wrapText="1"/>
    </xf>
    <xf numFmtId="0" fontId="0" fillId="0" borderId="10" xfId="0" applyFill="1" applyBorder="1" applyAlignment="1" applyProtection="1">
      <alignment vertical="center" wrapText="1"/>
    </xf>
    <xf numFmtId="0" fontId="4" fillId="0" borderId="11" xfId="0" applyFont="1" applyFill="1" applyBorder="1" applyAlignment="1" applyProtection="1">
      <alignment vertical="center"/>
    </xf>
    <xf numFmtId="0" fontId="0" fillId="0" borderId="12" xfId="0" applyFill="1" applyBorder="1" applyAlignment="1" applyProtection="1">
      <alignment vertical="center" wrapText="1"/>
    </xf>
    <xf numFmtId="0" fontId="12" fillId="0" borderId="0" xfId="0" applyFont="1" applyFill="1" applyBorder="1" applyAlignment="1" applyProtection="1">
      <alignment vertical="center" wrapText="1"/>
    </xf>
    <xf numFmtId="0" fontId="2" fillId="0" borderId="8" xfId="0" applyFont="1" applyFill="1" applyBorder="1" applyAlignment="1" applyProtection="1">
      <alignment vertical="center" wrapText="1"/>
    </xf>
    <xf numFmtId="0" fontId="2" fillId="0" borderId="9" xfId="0" applyFont="1" applyFill="1" applyBorder="1" applyAlignment="1" applyProtection="1">
      <alignment vertical="center" wrapText="1"/>
    </xf>
    <xf numFmtId="0" fontId="2" fillId="16" borderId="0" xfId="0" applyFont="1" applyFill="1" applyAlignment="1" applyProtection="1">
      <alignment vertical="center" wrapText="1"/>
    </xf>
    <xf numFmtId="164" fontId="0" fillId="0" borderId="0" xfId="0" applyNumberFormat="1" applyFill="1" applyBorder="1" applyAlignment="1" applyProtection="1">
      <alignment horizontal="right" vertical="center" wrapText="1"/>
    </xf>
    <xf numFmtId="0" fontId="0" fillId="0" borderId="0" xfId="0" applyFill="1" applyAlignment="1" applyProtection="1">
      <alignment vertical="center" wrapText="1"/>
    </xf>
    <xf numFmtId="49" fontId="11" fillId="18" borderId="4" xfId="0" applyNumberFormat="1" applyFont="1" applyFill="1" applyBorder="1" applyAlignment="1" applyProtection="1">
      <alignment horizontal="left" vertical="center" wrapText="1"/>
    </xf>
    <xf numFmtId="44" fontId="11" fillId="18" borderId="4" xfId="22" applyFont="1" applyFill="1" applyBorder="1" applyAlignment="1" applyProtection="1">
      <alignment vertical="center" wrapText="1"/>
    </xf>
    <xf numFmtId="44" fontId="0" fillId="0" borderId="6" xfId="22" applyFont="1" applyFill="1" applyBorder="1" applyAlignment="1" applyProtection="1">
      <alignment vertical="center" wrapText="1"/>
    </xf>
    <xf numFmtId="49" fontId="5" fillId="18" borderId="4" xfId="0" applyNumberFormat="1" applyFont="1" applyFill="1" applyBorder="1" applyAlignment="1" applyProtection="1">
      <alignment horizontal="left" vertical="center" wrapText="1"/>
    </xf>
    <xf numFmtId="44" fontId="5" fillId="18" borderId="4" xfId="22" applyFont="1" applyFill="1" applyBorder="1" applyAlignment="1" applyProtection="1">
      <alignment vertical="center" wrapText="1"/>
    </xf>
    <xf numFmtId="0" fontId="21" fillId="16" borderId="0" xfId="0" applyFont="1" applyFill="1" applyAlignment="1" applyProtection="1">
      <alignment vertical="center" wrapText="1"/>
    </xf>
    <xf numFmtId="0" fontId="20" fillId="16" borderId="0" xfId="0" applyFont="1" applyFill="1" applyAlignment="1" applyProtection="1">
      <alignment vertical="center" wrapText="1"/>
    </xf>
    <xf numFmtId="0" fontId="1" fillId="16" borderId="0" xfId="0" applyFont="1" applyFill="1" applyAlignment="1" applyProtection="1">
      <alignment vertical="center" wrapText="1"/>
    </xf>
    <xf numFmtId="0" fontId="17" fillId="17" borderId="1" xfId="0" applyFont="1" applyFill="1" applyBorder="1" applyAlignment="1" applyProtection="1">
      <alignment vertical="center" wrapText="1"/>
    </xf>
    <xf numFmtId="0" fontId="17" fillId="17" borderId="2" xfId="0" applyFont="1" applyFill="1" applyBorder="1" applyAlignment="1" applyProtection="1">
      <alignment vertical="center" wrapText="1"/>
    </xf>
    <xf numFmtId="0" fontId="17" fillId="17" borderId="3" xfId="0" applyFont="1" applyFill="1" applyBorder="1" applyAlignment="1" applyProtection="1">
      <alignment vertical="center" wrapText="1"/>
    </xf>
    <xf numFmtId="0" fontId="4" fillId="18" borderId="4" xfId="0" applyFont="1" applyFill="1" applyBorder="1" applyAlignment="1" applyProtection="1">
      <alignment horizontal="center" vertical="center" wrapText="1"/>
    </xf>
    <xf numFmtId="164" fontId="0" fillId="0" borderId="6" xfId="0" applyNumberFormat="1" applyFill="1" applyBorder="1" applyAlignment="1" applyProtection="1">
      <alignment horizontal="right" vertical="center" wrapText="1"/>
    </xf>
    <xf numFmtId="164" fontId="0" fillId="0" borderId="11" xfId="0" applyNumberFormat="1" applyFill="1" applyBorder="1" applyAlignment="1" applyProtection="1">
      <alignment horizontal="right" vertical="center" wrapText="1"/>
    </xf>
    <xf numFmtId="49" fontId="0" fillId="0" borderId="2" xfId="0" applyNumberFormat="1" applyFill="1" applyBorder="1" applyAlignment="1" applyProtection="1">
      <alignment horizontal="left" vertical="center" wrapText="1"/>
    </xf>
    <xf numFmtId="0" fontId="17" fillId="17" borderId="1" xfId="0" applyFont="1" applyFill="1" applyBorder="1" applyAlignment="1" applyProtection="1">
      <alignment vertical="center"/>
    </xf>
    <xf numFmtId="0" fontId="17" fillId="17" borderId="2" xfId="0" applyFont="1" applyFill="1" applyBorder="1" applyAlignment="1" applyProtection="1">
      <alignment horizontal="right" vertical="center" wrapText="1"/>
    </xf>
    <xf numFmtId="164" fontId="0" fillId="0" borderId="6" xfId="0" applyNumberFormat="1" applyFill="1" applyBorder="1" applyAlignment="1" applyProtection="1">
      <alignment vertical="center" wrapText="1"/>
    </xf>
    <xf numFmtId="164" fontId="0" fillId="0" borderId="0" xfId="0" applyNumberFormat="1" applyFill="1" applyBorder="1" applyAlignment="1" applyProtection="1">
      <alignment vertical="center" wrapText="1"/>
    </xf>
    <xf numFmtId="0" fontId="17" fillId="17" borderId="2" xfId="0" applyFont="1" applyFill="1" applyBorder="1" applyAlignment="1" applyProtection="1">
      <alignment vertical="center"/>
    </xf>
    <xf numFmtId="164" fontId="0" fillId="0" borderId="11" xfId="0" applyNumberFormat="1" applyFill="1" applyBorder="1" applyAlignment="1" applyProtection="1">
      <alignment vertical="center" wrapText="1"/>
    </xf>
    <xf numFmtId="49" fontId="11" fillId="0" borderId="0" xfId="0" applyNumberFormat="1" applyFont="1" applyFill="1" applyBorder="1" applyAlignment="1" applyProtection="1">
      <alignment horizontal="left" vertical="center" wrapText="1"/>
    </xf>
    <xf numFmtId="44" fontId="11" fillId="0" borderId="0" xfId="22" applyFont="1" applyFill="1" applyBorder="1" applyAlignment="1" applyProtection="1">
      <alignment vertical="center" wrapText="1"/>
    </xf>
    <xf numFmtId="0" fontId="0" fillId="16" borderId="0" xfId="0" applyFill="1" applyAlignment="1" applyProtection="1">
      <alignment horizontal="center" vertical="center" wrapText="1"/>
    </xf>
    <xf numFmtId="0" fontId="17" fillId="0" borderId="0"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4" fillId="0" borderId="0" xfId="0" applyFont="1" applyFill="1" applyBorder="1" applyAlignment="1" applyProtection="1">
      <alignment horizontal="right" vertical="center" wrapText="1"/>
    </xf>
    <xf numFmtId="49" fontId="5" fillId="0" borderId="0" xfId="0" applyNumberFormat="1" applyFont="1" applyFill="1" applyBorder="1" applyAlignment="1" applyProtection="1">
      <alignment horizontal="left" vertical="center" wrapText="1"/>
    </xf>
    <xf numFmtId="44" fontId="11" fillId="19" borderId="4" xfId="22" applyFont="1" applyFill="1" applyBorder="1" applyAlignment="1" applyProtection="1">
      <alignment vertical="center" wrapText="1"/>
    </xf>
    <xf numFmtId="44" fontId="1" fillId="0" borderId="4" xfId="0" applyNumberFormat="1" applyFont="1" applyFill="1" applyBorder="1" applyAlignment="1" applyProtection="1">
      <alignment horizontal="right" vertical="center" wrapText="1"/>
      <protection locked="0"/>
    </xf>
    <xf numFmtId="44" fontId="0" fillId="0" borderId="4" xfId="22" applyNumberFormat="1" applyFont="1" applyFill="1" applyBorder="1" applyAlignment="1" applyProtection="1">
      <alignment horizontal="right" vertical="center" wrapText="1"/>
      <protection locked="0"/>
    </xf>
    <xf numFmtId="44" fontId="0" fillId="0" borderId="4" xfId="0" applyNumberFormat="1" applyFill="1" applyBorder="1" applyAlignment="1" applyProtection="1">
      <alignment horizontal="right" vertical="center" wrapText="1"/>
      <protection locked="0"/>
    </xf>
    <xf numFmtId="44" fontId="5" fillId="19" borderId="4" xfId="22" applyFont="1" applyFill="1" applyBorder="1" applyAlignment="1" applyProtection="1">
      <alignment vertical="center" wrapText="1"/>
    </xf>
    <xf numFmtId="44" fontId="0" fillId="0" borderId="11" xfId="22" applyFont="1" applyFill="1" applyBorder="1" applyAlignment="1" applyProtection="1">
      <alignment vertical="center" wrapText="1"/>
    </xf>
    <xf numFmtId="0" fontId="0" fillId="20" borderId="0" xfId="0" applyFill="1" applyBorder="1" applyAlignment="1" applyProtection="1">
      <alignment vertical="center" wrapText="1"/>
    </xf>
    <xf numFmtId="44" fontId="0" fillId="0" borderId="0" xfId="22" applyFont="1" applyFill="1" applyBorder="1" applyAlignment="1" applyProtection="1">
      <alignment vertical="center" wrapText="1"/>
    </xf>
    <xf numFmtId="0" fontId="4" fillId="19" borderId="4" xfId="0" applyFont="1" applyFill="1" applyBorder="1" applyAlignment="1" applyProtection="1">
      <alignment horizontal="center" vertical="center" wrapText="1"/>
    </xf>
    <xf numFmtId="0" fontId="4" fillId="18" borderId="15" xfId="0" applyFont="1" applyFill="1" applyBorder="1" applyAlignment="1" applyProtection="1">
      <alignment horizontal="center" vertical="center" wrapText="1"/>
    </xf>
    <xf numFmtId="0" fontId="0" fillId="17" borderId="3" xfId="0" applyFill="1" applyBorder="1" applyAlignment="1" applyProtection="1">
      <alignment vertical="center" wrapText="1"/>
    </xf>
    <xf numFmtId="0" fontId="0" fillId="20" borderId="6" xfId="0" applyFill="1" applyBorder="1" applyAlignment="1" applyProtection="1">
      <alignment vertical="center" wrapText="1"/>
    </xf>
    <xf numFmtId="0" fontId="0" fillId="20" borderId="7" xfId="0" applyFill="1" applyBorder="1" applyAlignment="1" applyProtection="1">
      <alignment vertical="center" wrapText="1"/>
    </xf>
    <xf numFmtId="0" fontId="0" fillId="20" borderId="9" xfId="0" applyFill="1" applyBorder="1" applyAlignment="1" applyProtection="1">
      <alignment vertical="center" wrapText="1"/>
    </xf>
    <xf numFmtId="49" fontId="1" fillId="0" borderId="0" xfId="0" applyNumberFormat="1" applyFont="1" applyFill="1" applyBorder="1" applyAlignment="1" applyProtection="1">
      <alignment horizontal="left" vertical="center" wrapText="1"/>
    </xf>
    <xf numFmtId="44" fontId="0" fillId="0" borderId="0" xfId="22" applyFont="1" applyFill="1" applyBorder="1" applyAlignment="1" applyProtection="1">
      <alignment horizontal="left" vertical="center" wrapText="1"/>
    </xf>
    <xf numFmtId="0" fontId="0" fillId="0" borderId="2" xfId="0" applyFill="1" applyBorder="1" applyAlignment="1" applyProtection="1">
      <alignment vertical="center" wrapText="1"/>
    </xf>
    <xf numFmtId="0" fontId="0" fillId="0" borderId="0" xfId="0" applyFill="1" applyBorder="1" applyAlignment="1" applyProtection="1">
      <alignment vertical="center" wrapText="1"/>
    </xf>
    <xf numFmtId="0" fontId="18" fillId="17" borderId="1" xfId="0" applyFont="1" applyFill="1" applyBorder="1" applyAlignment="1" applyProtection="1">
      <alignment vertical="center" wrapText="1"/>
    </xf>
    <xf numFmtId="0" fontId="18" fillId="17" borderId="2" xfId="0" applyFont="1" applyFill="1" applyBorder="1" applyAlignment="1" applyProtection="1">
      <alignment vertical="center" wrapText="1"/>
    </xf>
    <xf numFmtId="0" fontId="18" fillId="17" borderId="3" xfId="0" applyFont="1" applyFill="1" applyBorder="1" applyAlignment="1" applyProtection="1">
      <alignment vertical="center" wrapText="1"/>
    </xf>
    <xf numFmtId="49" fontId="0" fillId="0" borderId="1" xfId="0" applyNumberFormat="1" applyFill="1" applyBorder="1" applyAlignment="1" applyProtection="1">
      <alignment horizontal="left" vertical="center" wrapText="1"/>
      <protection locked="0"/>
    </xf>
    <xf numFmtId="0" fontId="4" fillId="18" borderId="10" xfId="0" applyFont="1" applyFill="1" applyBorder="1" applyAlignment="1" applyProtection="1">
      <alignment horizontal="center" vertical="center" wrapText="1"/>
    </xf>
    <xf numFmtId="49" fontId="0" fillId="0" borderId="6" xfId="0" applyNumberFormat="1" applyFill="1" applyBorder="1" applyAlignment="1" applyProtection="1">
      <alignment horizontal="left" vertical="center" wrapText="1"/>
    </xf>
    <xf numFmtId="49" fontId="0" fillId="0" borderId="0" xfId="0" applyNumberFormat="1" applyFill="1" applyBorder="1" applyAlignment="1" applyProtection="1">
      <alignment horizontal="left" vertical="center" wrapText="1"/>
    </xf>
    <xf numFmtId="49" fontId="0" fillId="0" borderId="11" xfId="0" applyNumberFormat="1" applyFill="1" applyBorder="1" applyAlignment="1" applyProtection="1">
      <alignment horizontal="left" vertical="center" wrapText="1"/>
    </xf>
    <xf numFmtId="0" fontId="18" fillId="17" borderId="1" xfId="0" applyFont="1" applyFill="1" applyBorder="1" applyAlignment="1" applyProtection="1">
      <alignment horizontal="right" vertical="center" wrapText="1"/>
    </xf>
    <xf numFmtId="44" fontId="11" fillId="18" borderId="1" xfId="22" applyFont="1" applyFill="1" applyBorder="1" applyAlignment="1" applyProtection="1">
      <alignment vertical="center" wrapText="1"/>
    </xf>
    <xf numFmtId="0" fontId="18" fillId="17" borderId="16" xfId="0" applyFont="1" applyFill="1" applyBorder="1" applyAlignment="1" applyProtection="1">
      <alignment horizontal="right" vertical="center" wrapText="1"/>
    </xf>
    <xf numFmtId="44" fontId="5" fillId="18" borderId="1" xfId="22" applyFont="1" applyFill="1" applyBorder="1" applyAlignment="1" applyProtection="1">
      <alignment vertical="center" wrapText="1"/>
    </xf>
    <xf numFmtId="0" fontId="18" fillId="17" borderId="2" xfId="0" applyFont="1" applyFill="1" applyBorder="1" applyAlignment="1" applyProtection="1">
      <alignment horizontal="right" vertical="center" wrapText="1"/>
    </xf>
    <xf numFmtId="44" fontId="0" fillId="18" borderId="1" xfId="22" applyFont="1" applyFill="1" applyBorder="1" applyAlignment="1" applyProtection="1">
      <alignment vertical="center" wrapText="1"/>
      <protection locked="0"/>
    </xf>
    <xf numFmtId="0" fontId="0" fillId="20" borderId="11" xfId="0" applyFill="1" applyBorder="1" applyAlignment="1" applyProtection="1">
      <alignment vertical="center" wrapText="1"/>
    </xf>
    <xf numFmtId="0" fontId="0" fillId="20" borderId="12" xfId="0" applyFill="1" applyBorder="1" applyAlignment="1" applyProtection="1">
      <alignment vertical="center" wrapText="1"/>
    </xf>
    <xf numFmtId="44" fontId="1" fillId="19" borderId="4" xfId="0" applyNumberFormat="1" applyFont="1" applyFill="1" applyBorder="1" applyAlignment="1" applyProtection="1">
      <alignment horizontal="right" vertical="center" wrapText="1"/>
      <protection locked="0"/>
    </xf>
    <xf numFmtId="44" fontId="1" fillId="18" borderId="4" xfId="0" applyNumberFormat="1" applyFont="1" applyFill="1" applyBorder="1" applyAlignment="1" applyProtection="1">
      <alignment horizontal="right" vertical="center" wrapText="1"/>
      <protection locked="0"/>
    </xf>
    <xf numFmtId="49" fontId="1" fillId="0" borderId="4" xfId="0" applyNumberFormat="1" applyFont="1" applyFill="1" applyBorder="1" applyAlignment="1" applyProtection="1">
      <alignment horizontal="left" vertical="center"/>
      <protection locked="0"/>
    </xf>
    <xf numFmtId="49" fontId="1" fillId="0" borderId="1" xfId="0" applyNumberFormat="1" applyFont="1" applyFill="1" applyBorder="1" applyAlignment="1" applyProtection="1">
      <alignment horizontal="left" vertical="center"/>
      <protection locked="0"/>
    </xf>
    <xf numFmtId="165" fontId="0" fillId="0" borderId="4" xfId="22" applyNumberFormat="1" applyFont="1" applyFill="1" applyBorder="1" applyAlignment="1" applyProtection="1">
      <alignment horizontal="right" vertical="center" wrapText="1"/>
      <protection locked="0"/>
    </xf>
    <xf numFmtId="44" fontId="1" fillId="20" borderId="4" xfId="0" applyNumberFormat="1" applyFont="1" applyFill="1" applyBorder="1" applyAlignment="1" applyProtection="1">
      <alignment horizontal="right" vertical="center" wrapText="1"/>
      <protection locked="0"/>
    </xf>
    <xf numFmtId="0" fontId="4" fillId="18" borderId="10" xfId="23" applyNumberFormat="1" applyFont="1" applyFill="1" applyBorder="1" applyAlignment="1" applyProtection="1">
      <alignment horizontal="center" vertical="center" wrapText="1"/>
    </xf>
    <xf numFmtId="0" fontId="4" fillId="18" borderId="1" xfId="23" applyNumberFormat="1" applyFont="1" applyFill="1" applyBorder="1" applyAlignment="1" applyProtection="1">
      <alignment horizontal="center" vertical="center" wrapText="1"/>
    </xf>
    <xf numFmtId="0" fontId="1" fillId="0" borderId="8" xfId="0" applyFont="1" applyFill="1" applyBorder="1" applyAlignment="1" applyProtection="1">
      <alignment vertical="center" wrapText="1"/>
    </xf>
    <xf numFmtId="0" fontId="1" fillId="0" borderId="9" xfId="0" applyFont="1" applyFill="1" applyBorder="1" applyAlignment="1" applyProtection="1">
      <alignment vertical="center" wrapText="1"/>
    </xf>
    <xf numFmtId="0" fontId="1" fillId="20" borderId="9" xfId="0" applyFont="1" applyFill="1" applyBorder="1" applyAlignment="1" applyProtection="1">
      <alignment vertical="center" wrapText="1"/>
    </xf>
    <xf numFmtId="0" fontId="24" fillId="18" borderId="4" xfId="23" applyFont="1" applyFill="1" applyBorder="1" applyAlignment="1" applyProtection="1">
      <alignment horizontal="left" vertical="center" wrapText="1"/>
    </xf>
    <xf numFmtId="1" fontId="25" fillId="20" borderId="4" xfId="23" applyNumberFormat="1" applyFont="1" applyFill="1" applyBorder="1" applyAlignment="1" applyProtection="1">
      <alignment vertical="center" wrapText="1"/>
      <protection locked="0"/>
    </xf>
    <xf numFmtId="44" fontId="0" fillId="18" borderId="1" xfId="22" applyFont="1" applyFill="1" applyBorder="1" applyAlignment="1" applyProtection="1">
      <alignment vertical="center" wrapText="1"/>
    </xf>
    <xf numFmtId="49" fontId="0" fillId="0" borderId="0" xfId="0" applyNumberFormat="1" applyAlignment="1">
      <alignment wrapText="1"/>
    </xf>
    <xf numFmtId="49" fontId="0" fillId="0" borderId="0" xfId="0" applyNumberFormat="1" applyAlignment="1">
      <alignment vertical="top" wrapText="1"/>
    </xf>
    <xf numFmtId="0" fontId="0" fillId="16" borderId="8" xfId="0" applyFill="1" applyBorder="1" applyAlignment="1" applyProtection="1">
      <alignment vertical="center" wrapText="1"/>
    </xf>
    <xf numFmtId="49" fontId="1" fillId="0" borderId="17" xfId="0" applyNumberFormat="1" applyFont="1" applyBorder="1" applyAlignment="1">
      <alignment vertical="top" wrapText="1"/>
    </xf>
    <xf numFmtId="49" fontId="1" fillId="0" borderId="18" xfId="0" applyNumberFormat="1" applyFont="1" applyBorder="1" applyAlignment="1">
      <alignment wrapText="1"/>
    </xf>
    <xf numFmtId="49" fontId="1" fillId="0" borderId="19" xfId="0" applyNumberFormat="1" applyFont="1" applyBorder="1" applyAlignment="1">
      <alignment vertical="top" wrapText="1"/>
    </xf>
    <xf numFmtId="49" fontId="1" fillId="0" borderId="20" xfId="0" applyNumberFormat="1" applyFont="1" applyBorder="1" applyAlignment="1">
      <alignment wrapText="1"/>
    </xf>
    <xf numFmtId="49" fontId="0" fillId="0" borderId="17" xfId="0" applyNumberFormat="1" applyBorder="1" applyAlignment="1">
      <alignment vertical="top" wrapText="1"/>
    </xf>
    <xf numFmtId="49" fontId="0" fillId="0" borderId="21" xfId="0" applyNumberFormat="1" applyBorder="1" applyAlignment="1">
      <alignment vertical="top" wrapText="1"/>
    </xf>
    <xf numFmtId="49" fontId="0" fillId="0" borderId="22" xfId="0" applyNumberFormat="1" applyBorder="1" applyAlignment="1">
      <alignment wrapText="1"/>
    </xf>
    <xf numFmtId="49" fontId="1" fillId="0" borderId="21" xfId="0" applyNumberFormat="1" applyFont="1" applyBorder="1" applyAlignment="1">
      <alignment vertical="top" wrapText="1"/>
    </xf>
    <xf numFmtId="49" fontId="1" fillId="0" borderId="22" xfId="0" applyNumberFormat="1" applyFont="1" applyBorder="1" applyAlignment="1">
      <alignment wrapText="1"/>
    </xf>
    <xf numFmtId="49" fontId="0" fillId="0" borderId="25" xfId="0" applyNumberFormat="1" applyBorder="1" applyAlignment="1">
      <alignment vertical="top" wrapText="1"/>
    </xf>
    <xf numFmtId="49" fontId="0" fillId="0" borderId="26" xfId="0" applyNumberFormat="1" applyBorder="1" applyAlignment="1">
      <alignment wrapText="1"/>
    </xf>
    <xf numFmtId="49" fontId="1" fillId="0" borderId="25" xfId="0" applyNumberFormat="1" applyFont="1" applyBorder="1" applyAlignment="1">
      <alignment vertical="top" wrapText="1"/>
    </xf>
    <xf numFmtId="49" fontId="1" fillId="0" borderId="26" xfId="0" applyNumberFormat="1" applyFont="1" applyBorder="1" applyAlignment="1">
      <alignment wrapText="1"/>
    </xf>
    <xf numFmtId="49" fontId="1" fillId="0" borderId="27" xfId="0" applyNumberFormat="1" applyFont="1" applyBorder="1" applyAlignment="1">
      <alignment vertical="top" wrapText="1"/>
    </xf>
    <xf numFmtId="49" fontId="0" fillId="0" borderId="28" xfId="0" applyNumberFormat="1" applyBorder="1" applyAlignment="1">
      <alignment wrapText="1"/>
    </xf>
    <xf numFmtId="49" fontId="0" fillId="0" borderId="1" xfId="0" applyNumberFormat="1" applyFill="1" applyBorder="1" applyAlignment="1" applyProtection="1">
      <alignment horizontal="left" vertical="center" wrapText="1"/>
      <protection locked="0"/>
    </xf>
    <xf numFmtId="49" fontId="1" fillId="0" borderId="1" xfId="0" applyNumberFormat="1" applyFont="1" applyFill="1" applyBorder="1" applyAlignment="1" applyProtection="1">
      <alignment horizontal="left" vertical="center"/>
      <protection locked="0"/>
    </xf>
    <xf numFmtId="0" fontId="4" fillId="18" borderId="10" xfId="0" applyFont="1" applyFill="1" applyBorder="1" applyAlignment="1" applyProtection="1">
      <alignment horizontal="center" vertical="center" wrapText="1"/>
    </xf>
    <xf numFmtId="49" fontId="0" fillId="0" borderId="6" xfId="0" applyNumberFormat="1" applyFill="1" applyBorder="1" applyAlignment="1" applyProtection="1">
      <alignment horizontal="left" vertical="center" wrapText="1"/>
    </xf>
    <xf numFmtId="49" fontId="0" fillId="0" borderId="0" xfId="0" applyNumberFormat="1" applyFill="1" applyBorder="1" applyAlignment="1" applyProtection="1">
      <alignment horizontal="left" vertical="center" wrapText="1"/>
    </xf>
    <xf numFmtId="49" fontId="0" fillId="0" borderId="11" xfId="0" applyNumberFormat="1" applyFill="1" applyBorder="1" applyAlignment="1" applyProtection="1">
      <alignment horizontal="left" vertical="center" wrapText="1"/>
    </xf>
    <xf numFmtId="0" fontId="0" fillId="16" borderId="0" xfId="0" applyNumberFormat="1" applyFill="1" applyAlignment="1" applyProtection="1">
      <alignment horizontal="center" vertical="center" wrapText="1"/>
    </xf>
    <xf numFmtId="0" fontId="20" fillId="16" borderId="0" xfId="0" applyNumberFormat="1" applyFont="1" applyFill="1" applyAlignment="1" applyProtection="1">
      <alignment horizontal="center" vertical="center" wrapText="1"/>
    </xf>
    <xf numFmtId="44" fontId="20" fillId="16" borderId="0" xfId="0" applyNumberFormat="1" applyFont="1" applyFill="1" applyAlignment="1" applyProtection="1">
      <alignment horizontal="center" vertical="center" wrapText="1"/>
    </xf>
    <xf numFmtId="0" fontId="20" fillId="16" borderId="0" xfId="0" applyFont="1" applyFill="1" applyAlignment="1" applyProtection="1">
      <alignment horizontal="center" vertical="center" wrapText="1"/>
    </xf>
    <xf numFmtId="4" fontId="11" fillId="18" borderId="4" xfId="22" applyNumberFormat="1" applyFont="1" applyFill="1" applyBorder="1" applyAlignment="1" applyProtection="1">
      <alignment vertical="center" wrapText="1"/>
    </xf>
    <xf numFmtId="0" fontId="8" fillId="18" borderId="1" xfId="0" applyFont="1" applyFill="1" applyBorder="1" applyAlignment="1" applyProtection="1">
      <alignment horizontal="left" vertical="center" wrapText="1" indent="3"/>
    </xf>
    <xf numFmtId="0" fontId="8" fillId="18" borderId="2" xfId="0" applyFont="1" applyFill="1" applyBorder="1" applyAlignment="1" applyProtection="1">
      <alignment horizontal="left" vertical="center" wrapText="1" indent="3"/>
    </xf>
    <xf numFmtId="0" fontId="8" fillId="18" borderId="3" xfId="0" applyFont="1" applyFill="1" applyBorder="1" applyAlignment="1" applyProtection="1">
      <alignment horizontal="left" vertical="center" wrapText="1" indent="3"/>
    </xf>
    <xf numFmtId="0" fontId="4" fillId="18" borderId="1" xfId="0" applyFont="1" applyFill="1" applyBorder="1" applyAlignment="1" applyProtection="1">
      <alignment horizontal="left" vertical="center" wrapText="1"/>
    </xf>
    <xf numFmtId="0" fontId="4" fillId="18" borderId="2" xfId="0" applyFont="1" applyFill="1" applyBorder="1" applyAlignment="1" applyProtection="1">
      <alignment horizontal="left" vertical="center" wrapText="1"/>
    </xf>
    <xf numFmtId="0" fontId="4" fillId="18" borderId="3" xfId="0" applyFont="1" applyFill="1" applyBorder="1" applyAlignment="1" applyProtection="1">
      <alignment horizontal="left" vertical="center" wrapText="1"/>
    </xf>
    <xf numFmtId="0" fontId="4" fillId="18" borderId="1" xfId="0" applyFont="1" applyFill="1" applyBorder="1" applyAlignment="1" applyProtection="1">
      <alignment horizontal="left" vertical="center" wrapText="1" indent="1"/>
    </xf>
    <xf numFmtId="0" fontId="4" fillId="18" borderId="2" xfId="0" applyFont="1" applyFill="1" applyBorder="1" applyAlignment="1" applyProtection="1">
      <alignment horizontal="left" vertical="center" wrapText="1" indent="1"/>
    </xf>
    <xf numFmtId="0" fontId="4" fillId="18" borderId="3" xfId="0" applyFont="1" applyFill="1" applyBorder="1" applyAlignment="1" applyProtection="1">
      <alignment horizontal="left" vertical="center" wrapText="1" indent="1"/>
    </xf>
    <xf numFmtId="0" fontId="18" fillId="17" borderId="1" xfId="0" applyFont="1" applyFill="1" applyBorder="1" applyAlignment="1" applyProtection="1">
      <alignment horizontal="left" vertical="center" wrapText="1"/>
    </xf>
    <xf numFmtId="0" fontId="18" fillId="17" borderId="2" xfId="0" applyFont="1" applyFill="1" applyBorder="1" applyAlignment="1" applyProtection="1">
      <alignment horizontal="left" vertical="center" wrapText="1"/>
    </xf>
    <xf numFmtId="0" fontId="18" fillId="17" borderId="3" xfId="0" applyFont="1" applyFill="1" applyBorder="1" applyAlignment="1" applyProtection="1">
      <alignment horizontal="left" vertical="center" wrapText="1"/>
    </xf>
    <xf numFmtId="0" fontId="10" fillId="18" borderId="1" xfId="0" applyFont="1" applyFill="1" applyBorder="1" applyAlignment="1" applyProtection="1">
      <alignment vertical="center" wrapText="1"/>
    </xf>
    <xf numFmtId="0" fontId="10" fillId="18" borderId="2" xfId="0" applyFont="1" applyFill="1" applyBorder="1" applyAlignment="1" applyProtection="1">
      <alignment vertical="center" wrapText="1"/>
    </xf>
    <xf numFmtId="0" fontId="10" fillId="18" borderId="3" xfId="0" applyFont="1" applyFill="1" applyBorder="1" applyAlignment="1" applyProtection="1">
      <alignment vertical="center" wrapText="1"/>
    </xf>
    <xf numFmtId="0" fontId="18" fillId="17" borderId="1" xfId="0" applyFont="1" applyFill="1" applyBorder="1" applyAlignment="1" applyProtection="1">
      <alignment vertical="center" wrapText="1"/>
    </xf>
    <xf numFmtId="0" fontId="18" fillId="17" borderId="2" xfId="0" applyFont="1" applyFill="1" applyBorder="1" applyAlignment="1" applyProtection="1">
      <alignment vertical="center" wrapText="1"/>
    </xf>
    <xf numFmtId="0" fontId="18" fillId="17" borderId="3" xfId="0" applyFont="1" applyFill="1" applyBorder="1" applyAlignment="1" applyProtection="1">
      <alignment vertical="center" wrapText="1"/>
    </xf>
    <xf numFmtId="0" fontId="1" fillId="0" borderId="0" xfId="0" applyFont="1" applyFill="1" applyBorder="1" applyAlignment="1" applyProtection="1">
      <alignment horizontal="center" vertical="center" wrapText="1"/>
    </xf>
    <xf numFmtId="0" fontId="18" fillId="17" borderId="8" xfId="0" applyFont="1" applyFill="1" applyBorder="1" applyAlignment="1" applyProtection="1">
      <alignment horizontal="left" vertical="center" wrapText="1"/>
    </xf>
    <xf numFmtId="0" fontId="18" fillId="17" borderId="0" xfId="0" applyFont="1" applyFill="1" applyBorder="1" applyAlignment="1" applyProtection="1">
      <alignment horizontal="left" vertical="center" wrapText="1"/>
    </xf>
    <xf numFmtId="14" fontId="0" fillId="0" borderId="4" xfId="0" applyNumberFormat="1" applyFill="1" applyBorder="1" applyAlignment="1" applyProtection="1">
      <alignment horizontal="left" vertical="center" wrapText="1"/>
      <protection locked="0"/>
    </xf>
    <xf numFmtId="0" fontId="0" fillId="0" borderId="4" xfId="0" applyFill="1" applyBorder="1" applyAlignment="1" applyProtection="1">
      <alignment horizontal="left" vertical="center" wrapText="1"/>
      <protection locked="0"/>
    </xf>
    <xf numFmtId="0" fontId="24" fillId="18" borderId="4" xfId="23" applyFont="1" applyFill="1" applyBorder="1" applyAlignment="1" applyProtection="1">
      <alignment horizontal="left" vertical="center" wrapText="1"/>
    </xf>
    <xf numFmtId="1" fontId="25" fillId="18" borderId="4" xfId="23" applyNumberFormat="1" applyFont="1" applyFill="1" applyBorder="1" applyAlignment="1" applyProtection="1">
      <alignment horizontal="left" vertical="center" wrapText="1"/>
    </xf>
    <xf numFmtId="0" fontId="1" fillId="18" borderId="1" xfId="0" applyFont="1" applyFill="1" applyBorder="1" applyAlignment="1" applyProtection="1">
      <alignment vertical="center" wrapText="1"/>
    </xf>
    <xf numFmtId="0" fontId="1" fillId="18" borderId="2" xfId="0" applyFont="1" applyFill="1" applyBorder="1" applyAlignment="1" applyProtection="1">
      <alignment vertical="center" wrapText="1"/>
    </xf>
    <xf numFmtId="0" fontId="1" fillId="18" borderId="3" xfId="0" applyFont="1" applyFill="1" applyBorder="1" applyAlignment="1" applyProtection="1">
      <alignment vertical="center" wrapText="1"/>
    </xf>
    <xf numFmtId="0" fontId="11" fillId="18" borderId="1" xfId="0" applyFont="1" applyFill="1" applyBorder="1" applyAlignment="1" applyProtection="1">
      <alignment vertical="center" wrapText="1"/>
    </xf>
    <xf numFmtId="0" fontId="11" fillId="18" borderId="2" xfId="0" applyFont="1" applyFill="1" applyBorder="1" applyAlignment="1" applyProtection="1">
      <alignment vertical="center" wrapText="1"/>
    </xf>
    <xf numFmtId="0" fontId="11" fillId="18" borderId="3" xfId="0" applyFont="1" applyFill="1" applyBorder="1" applyAlignment="1" applyProtection="1">
      <alignment vertical="center" wrapText="1"/>
    </xf>
    <xf numFmtId="0" fontId="32" fillId="16" borderId="8" xfId="0" applyFont="1" applyFill="1" applyBorder="1" applyAlignment="1" applyProtection="1">
      <alignment horizontal="center" vertical="center" wrapText="1"/>
    </xf>
    <xf numFmtId="0" fontId="32" fillId="16" borderId="0" xfId="0" applyFont="1" applyFill="1" applyBorder="1" applyAlignment="1" applyProtection="1">
      <alignment horizontal="center" vertical="center" wrapText="1"/>
    </xf>
    <xf numFmtId="0" fontId="31" fillId="16" borderId="8" xfId="0" applyFont="1" applyFill="1" applyBorder="1" applyAlignment="1" applyProtection="1">
      <alignment horizontal="center" vertical="center" wrapText="1"/>
    </xf>
    <xf numFmtId="0" fontId="31" fillId="16" borderId="0" xfId="0" applyFont="1" applyFill="1" applyBorder="1" applyAlignment="1" applyProtection="1">
      <alignment horizontal="center" vertical="center" wrapText="1"/>
    </xf>
    <xf numFmtId="0" fontId="10" fillId="18" borderId="1" xfId="0" applyFont="1" applyFill="1" applyBorder="1" applyAlignment="1" applyProtection="1">
      <alignment horizontal="left" vertical="center" wrapText="1"/>
    </xf>
    <xf numFmtId="0" fontId="10" fillId="18" borderId="2" xfId="0" applyFont="1" applyFill="1" applyBorder="1" applyAlignment="1" applyProtection="1">
      <alignment horizontal="left" vertical="center" wrapText="1"/>
    </xf>
    <xf numFmtId="0" fontId="10" fillId="18" borderId="3" xfId="0" applyFont="1" applyFill="1" applyBorder="1" applyAlignment="1" applyProtection="1">
      <alignment horizontal="left" vertical="center" wrapText="1"/>
    </xf>
    <xf numFmtId="0" fontId="1" fillId="0" borderId="0" xfId="0" applyFont="1" applyFill="1" applyBorder="1" applyAlignment="1" applyProtection="1">
      <alignment vertical="center" wrapText="1"/>
    </xf>
    <xf numFmtId="49" fontId="4" fillId="23" borderId="23" xfId="0" applyNumberFormat="1" applyFont="1" applyFill="1" applyBorder="1" applyAlignment="1">
      <alignment horizontal="center" wrapText="1"/>
    </xf>
    <xf numFmtId="49" fontId="4" fillId="23" borderId="24" xfId="0" applyNumberFormat="1" applyFont="1" applyFill="1" applyBorder="1" applyAlignment="1">
      <alignment horizontal="center" wrapText="1"/>
    </xf>
    <xf numFmtId="49" fontId="4" fillId="23" borderId="17" xfId="0" applyNumberFormat="1" applyFont="1" applyFill="1" applyBorder="1" applyAlignment="1">
      <alignment horizontal="center" wrapText="1"/>
    </xf>
    <xf numFmtId="49" fontId="4" fillId="23" borderId="18" xfId="0" applyNumberFormat="1" applyFont="1" applyFill="1" applyBorder="1" applyAlignment="1">
      <alignment horizontal="center" wrapText="1"/>
    </xf>
    <xf numFmtId="49" fontId="4" fillId="23" borderId="19" xfId="0" applyNumberFormat="1" applyFont="1" applyFill="1" applyBorder="1" applyAlignment="1">
      <alignment horizontal="center" wrapText="1"/>
    </xf>
    <xf numFmtId="49" fontId="4" fillId="23" borderId="20" xfId="0" applyNumberFormat="1" applyFont="1" applyFill="1" applyBorder="1" applyAlignment="1">
      <alignment horizontal="center" wrapText="1"/>
    </xf>
    <xf numFmtId="0" fontId="18" fillId="17" borderId="1" xfId="0" applyFont="1" applyFill="1" applyBorder="1" applyAlignment="1" applyProtection="1">
      <alignment vertical="center"/>
    </xf>
    <xf numFmtId="0" fontId="18" fillId="17" borderId="3" xfId="0" applyFont="1" applyFill="1" applyBorder="1" applyAlignment="1" applyProtection="1">
      <alignment vertical="center"/>
    </xf>
    <xf numFmtId="49" fontId="1" fillId="18" borderId="1" xfId="0" applyNumberFormat="1" applyFont="1" applyFill="1" applyBorder="1" applyAlignment="1" applyProtection="1">
      <alignment horizontal="left" vertical="center" wrapText="1"/>
    </xf>
    <xf numFmtId="49" fontId="1" fillId="18" borderId="3" xfId="0" applyNumberFormat="1" applyFont="1" applyFill="1" applyBorder="1" applyAlignment="1" applyProtection="1">
      <alignment horizontal="left" vertical="center" wrapText="1"/>
    </xf>
    <xf numFmtId="49" fontId="0" fillId="18" borderId="1" xfId="0" applyNumberFormat="1" applyFill="1" applyBorder="1" applyAlignment="1" applyProtection="1">
      <alignment horizontal="left" vertical="center" wrapText="1"/>
    </xf>
    <xf numFmtId="49" fontId="0" fillId="18" borderId="3" xfId="0" applyNumberFormat="1" applyFill="1" applyBorder="1" applyAlignment="1" applyProtection="1">
      <alignment horizontal="left" vertical="center" wrapText="1"/>
    </xf>
    <xf numFmtId="49" fontId="0" fillId="0" borderId="1" xfId="0" applyNumberFormat="1" applyFill="1" applyBorder="1" applyAlignment="1" applyProtection="1">
      <alignment horizontal="left" vertical="center" wrapText="1"/>
      <protection locked="0"/>
    </xf>
    <xf numFmtId="49" fontId="0" fillId="0" borderId="3" xfId="0" applyNumberFormat="1" applyFill="1" applyBorder="1" applyAlignment="1" applyProtection="1">
      <alignment horizontal="left" vertical="center" wrapText="1"/>
      <protection locked="0"/>
    </xf>
    <xf numFmtId="0" fontId="18" fillId="17" borderId="13" xfId="0" applyFont="1" applyFill="1" applyBorder="1" applyAlignment="1" applyProtection="1">
      <alignment vertical="center"/>
    </xf>
    <xf numFmtId="0" fontId="18" fillId="17" borderId="14" xfId="0" applyFont="1" applyFill="1" applyBorder="1" applyAlignment="1" applyProtection="1">
      <alignment vertical="center"/>
    </xf>
    <xf numFmtId="0" fontId="23" fillId="17" borderId="1" xfId="0" applyFont="1" applyFill="1" applyBorder="1" applyAlignment="1" applyProtection="1">
      <alignment horizontal="right" vertical="center" wrapText="1"/>
    </xf>
    <xf numFmtId="0" fontId="23" fillId="17" borderId="3" xfId="0" applyFont="1" applyFill="1" applyBorder="1" applyAlignment="1" applyProtection="1">
      <alignment horizontal="right" vertical="center" wrapText="1"/>
    </xf>
    <xf numFmtId="0" fontId="23" fillId="21" borderId="2" xfId="0" applyFont="1" applyFill="1" applyBorder="1" applyAlignment="1" applyProtection="1">
      <alignment horizontal="left" vertical="center" wrapText="1"/>
      <protection locked="0"/>
    </xf>
    <xf numFmtId="0" fontId="23" fillId="21" borderId="3" xfId="0" applyFont="1" applyFill="1" applyBorder="1" applyAlignment="1" applyProtection="1">
      <alignment horizontal="left" vertical="center" wrapText="1"/>
      <protection locked="0"/>
    </xf>
    <xf numFmtId="49" fontId="0" fillId="0" borderId="2" xfId="0" applyNumberFormat="1" applyFill="1" applyBorder="1" applyAlignment="1" applyProtection="1">
      <alignment horizontal="left" vertical="center" wrapText="1"/>
      <protection locked="0"/>
    </xf>
    <xf numFmtId="49" fontId="1" fillId="0" borderId="1" xfId="0" applyNumberFormat="1" applyFont="1" applyFill="1" applyBorder="1" applyAlignment="1" applyProtection="1">
      <alignment horizontal="left" vertical="center" wrapText="1"/>
      <protection locked="0"/>
    </xf>
    <xf numFmtId="49" fontId="5" fillId="19" borderId="1" xfId="0" applyNumberFormat="1" applyFont="1" applyFill="1" applyBorder="1" applyAlignment="1" applyProtection="1">
      <alignment horizontal="left" vertical="center" wrapText="1"/>
    </xf>
    <xf numFmtId="49" fontId="5" fillId="19" borderId="3" xfId="0" applyNumberFormat="1" applyFont="1" applyFill="1" applyBorder="1" applyAlignment="1" applyProtection="1">
      <alignment horizontal="left" vertical="center" wrapText="1"/>
    </xf>
    <xf numFmtId="49" fontId="11" fillId="19" borderId="1" xfId="0" applyNumberFormat="1" applyFont="1" applyFill="1" applyBorder="1" applyAlignment="1" applyProtection="1">
      <alignment horizontal="left" vertical="center" wrapText="1"/>
    </xf>
    <xf numFmtId="49" fontId="11" fillId="19" borderId="3" xfId="0" applyNumberFormat="1" applyFont="1" applyFill="1" applyBorder="1" applyAlignment="1" applyProtection="1">
      <alignment horizontal="left" vertical="center" wrapText="1"/>
    </xf>
    <xf numFmtId="0" fontId="4" fillId="18" borderId="5" xfId="0" applyFont="1" applyFill="1" applyBorder="1" applyAlignment="1" applyProtection="1">
      <alignment horizontal="center" vertical="center" wrapText="1"/>
    </xf>
    <xf numFmtId="0" fontId="4" fillId="18" borderId="6" xfId="0" applyFont="1" applyFill="1" applyBorder="1" applyAlignment="1" applyProtection="1">
      <alignment horizontal="center" vertical="center" wrapText="1"/>
    </xf>
    <xf numFmtId="0" fontId="4" fillId="18" borderId="7" xfId="0"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protection locked="0"/>
    </xf>
    <xf numFmtId="49" fontId="1" fillId="0" borderId="2" xfId="0" applyNumberFormat="1" applyFont="1" applyFill="1" applyBorder="1" applyAlignment="1" applyProtection="1">
      <alignment horizontal="left" vertical="center"/>
      <protection locked="0"/>
    </xf>
    <xf numFmtId="49" fontId="11" fillId="19" borderId="1" xfId="0" applyNumberFormat="1" applyFont="1" applyFill="1" applyBorder="1" applyAlignment="1" applyProtection="1">
      <alignment horizontal="center" vertical="center" wrapText="1"/>
    </xf>
    <xf numFmtId="49" fontId="11" fillId="19" borderId="3" xfId="0" applyNumberFormat="1" applyFont="1" applyFill="1" applyBorder="1" applyAlignment="1" applyProtection="1">
      <alignment horizontal="center" vertical="center" wrapText="1"/>
    </xf>
    <xf numFmtId="49" fontId="0" fillId="0" borderId="1" xfId="0" applyNumberFormat="1" applyFill="1" applyBorder="1" applyAlignment="1" applyProtection="1">
      <alignment horizontal="center" vertical="center" wrapText="1"/>
      <protection locked="0"/>
    </xf>
    <xf numFmtId="49" fontId="0" fillId="0" borderId="3" xfId="0" applyNumberFormat="1" applyFill="1" applyBorder="1" applyAlignment="1" applyProtection="1">
      <alignment horizontal="center" vertical="center" wrapText="1"/>
      <protection locked="0"/>
    </xf>
    <xf numFmtId="0" fontId="4" fillId="18" borderId="1" xfId="0" applyFont="1" applyFill="1" applyBorder="1" applyAlignment="1" applyProtection="1">
      <alignment horizontal="center" vertical="center" wrapText="1"/>
    </xf>
    <xf numFmtId="0" fontId="4" fillId="18" borderId="3" xfId="0" applyFont="1" applyFill="1" applyBorder="1" applyAlignment="1" applyProtection="1">
      <alignment horizontal="center" vertical="center" wrapText="1"/>
    </xf>
    <xf numFmtId="0" fontId="4" fillId="18" borderId="2" xfId="0" applyFont="1" applyFill="1" applyBorder="1" applyAlignment="1" applyProtection="1">
      <alignment horizontal="center" vertical="center" wrapText="1"/>
    </xf>
    <xf numFmtId="0" fontId="10" fillId="22" borderId="1" xfId="0" applyFont="1" applyFill="1" applyBorder="1" applyAlignment="1" applyProtection="1">
      <alignment horizontal="center" vertical="center" wrapText="1"/>
    </xf>
    <xf numFmtId="0" fontId="10" fillId="22" borderId="2" xfId="0" applyFont="1" applyFill="1" applyBorder="1" applyAlignment="1" applyProtection="1">
      <alignment horizontal="center" vertical="center" wrapText="1"/>
    </xf>
    <xf numFmtId="0" fontId="10" fillId="22" borderId="3" xfId="0" applyFont="1" applyFill="1" applyBorder="1" applyAlignment="1" applyProtection="1">
      <alignment horizontal="center" vertical="center" wrapText="1"/>
    </xf>
    <xf numFmtId="0" fontId="4" fillId="18" borderId="10" xfId="0" applyFont="1" applyFill="1" applyBorder="1" applyAlignment="1" applyProtection="1">
      <alignment horizontal="center" vertical="center" wrapText="1"/>
    </xf>
    <xf numFmtId="0" fontId="4" fillId="18" borderId="11" xfId="0" applyFont="1" applyFill="1" applyBorder="1" applyAlignment="1" applyProtection="1">
      <alignment horizontal="center" vertical="center" wrapText="1"/>
    </xf>
    <xf numFmtId="0" fontId="4" fillId="18" borderId="12" xfId="0" applyFont="1" applyFill="1" applyBorder="1" applyAlignment="1" applyProtection="1">
      <alignment horizontal="center" vertical="center" wrapText="1"/>
    </xf>
    <xf numFmtId="49" fontId="1" fillId="0" borderId="5" xfId="0" applyNumberFormat="1" applyFont="1" applyFill="1" applyBorder="1" applyAlignment="1" applyProtection="1">
      <alignment horizontal="left" vertical="center" wrapText="1"/>
    </xf>
    <xf numFmtId="49" fontId="0" fillId="0" borderId="6" xfId="0" applyNumberFormat="1" applyFill="1" applyBorder="1" applyAlignment="1" applyProtection="1">
      <alignment horizontal="left" vertical="center" wrapText="1"/>
    </xf>
    <xf numFmtId="49" fontId="0" fillId="0" borderId="7" xfId="0" applyNumberFormat="1" applyFill="1" applyBorder="1" applyAlignment="1" applyProtection="1">
      <alignment horizontal="left" vertical="center" wrapText="1"/>
    </xf>
    <xf numFmtId="49" fontId="0" fillId="0" borderId="8" xfId="0" applyNumberFormat="1" applyFill="1" applyBorder="1" applyAlignment="1" applyProtection="1">
      <alignment horizontal="left" vertical="center" wrapText="1"/>
    </xf>
    <xf numFmtId="49" fontId="0" fillId="0" borderId="0" xfId="0" applyNumberFormat="1" applyFill="1" applyBorder="1" applyAlignment="1" applyProtection="1">
      <alignment horizontal="left" vertical="center" wrapText="1"/>
    </xf>
    <xf numFmtId="49" fontId="0" fillId="0" borderId="9" xfId="0" applyNumberFormat="1" applyFill="1" applyBorder="1" applyAlignment="1" applyProtection="1">
      <alignment horizontal="left" vertical="center" wrapText="1"/>
    </xf>
    <xf numFmtId="49" fontId="0" fillId="0" borderId="10" xfId="0" applyNumberFormat="1" applyFill="1" applyBorder="1" applyAlignment="1" applyProtection="1">
      <alignment horizontal="left" vertical="center" wrapText="1"/>
    </xf>
    <xf numFmtId="49" fontId="0" fillId="0" borderId="11" xfId="0" applyNumberFormat="1" applyFill="1" applyBorder="1" applyAlignment="1" applyProtection="1">
      <alignment horizontal="left" vertical="center" wrapText="1"/>
    </xf>
    <xf numFmtId="49" fontId="0" fillId="0" borderId="12" xfId="0" applyNumberFormat="1" applyFill="1" applyBorder="1" applyAlignment="1" applyProtection="1">
      <alignment horizontal="left" vertical="center" wrapText="1"/>
    </xf>
    <xf numFmtId="49" fontId="1" fillId="0" borderId="3" xfId="0" applyNumberFormat="1" applyFont="1" applyFill="1" applyBorder="1" applyAlignment="1" applyProtection="1">
      <alignment horizontal="left" vertical="center"/>
      <protection locked="0"/>
    </xf>
    <xf numFmtId="164" fontId="0" fillId="0" borderId="1" xfId="0" applyNumberFormat="1" applyFill="1" applyBorder="1" applyAlignment="1" applyProtection="1">
      <alignment horizontal="left" vertical="center"/>
      <protection locked="0"/>
    </xf>
    <xf numFmtId="164" fontId="0" fillId="0" borderId="3" xfId="0" applyNumberFormat="1" applyFill="1" applyBorder="1" applyAlignment="1" applyProtection="1">
      <alignment horizontal="left" vertical="center"/>
      <protection locked="0"/>
    </xf>
    <xf numFmtId="0" fontId="17" fillId="17" borderId="1" xfId="0" applyFont="1" applyFill="1" applyBorder="1" applyAlignment="1" applyProtection="1">
      <alignment horizontal="center" vertical="center" wrapText="1"/>
    </xf>
    <xf numFmtId="0" fontId="17" fillId="17" borderId="2" xfId="0" applyFont="1" applyFill="1" applyBorder="1" applyAlignment="1" applyProtection="1">
      <alignment horizontal="center" vertical="center" wrapText="1"/>
    </xf>
    <xf numFmtId="0" fontId="17" fillId="17" borderId="3" xfId="0" applyFont="1" applyFill="1" applyBorder="1" applyAlignment="1" applyProtection="1">
      <alignment horizontal="center" vertical="center" wrapText="1"/>
    </xf>
    <xf numFmtId="0" fontId="23" fillId="17" borderId="1" xfId="0" applyFont="1" applyFill="1" applyBorder="1" applyAlignment="1" applyProtection="1">
      <alignment horizontal="center" vertical="center" wrapText="1"/>
    </xf>
    <xf numFmtId="0" fontId="23" fillId="17" borderId="2" xfId="0" applyFont="1" applyFill="1" applyBorder="1" applyAlignment="1" applyProtection="1">
      <alignment horizontal="center" vertical="center" wrapText="1"/>
    </xf>
    <xf numFmtId="0" fontId="23" fillId="17" borderId="3" xfId="0" applyFont="1" applyFill="1" applyBorder="1" applyAlignment="1" applyProtection="1">
      <alignment horizontal="center" vertical="center" wrapText="1"/>
    </xf>
  </cellXfs>
  <cellStyles count="24">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Prozent" xfId="20" builtinId="5"/>
    <cellStyle name="Standard" xfId="0" builtinId="0"/>
    <cellStyle name="Standard 2" xfId="21"/>
    <cellStyle name="Standard 4" xfId="23"/>
    <cellStyle name="Währung" xfId="22" builtinId="4"/>
  </cellStyles>
  <dxfs count="39">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b/>
        <i val="0"/>
        <color theme="0"/>
      </font>
      <fill>
        <patternFill>
          <bgColor rgb="FFC00000"/>
        </patternFill>
      </fill>
    </dxf>
    <dxf>
      <font>
        <color theme="1"/>
      </font>
      <fill>
        <patternFill>
          <bgColor rgb="FFFF3300"/>
        </patternFill>
      </fill>
    </dxf>
    <dxf>
      <font>
        <color theme="1"/>
      </font>
      <fill>
        <patternFill>
          <bgColor rgb="FFFF33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2" defaultPivotStyle="PivotStyleLight16"/>
  <colors>
    <mruColors>
      <color rgb="FFDDDDDD"/>
      <color rgb="FFFF33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HT"/>
      <sheetName val="Cockpit"/>
      <sheetName val="Datenquelle"/>
      <sheetName val="Tabelle1"/>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2:O207"/>
  <sheetViews>
    <sheetView showGridLines="0" tabSelected="1" topLeftCell="A11" zoomScale="130" zoomScaleNormal="130" workbookViewId="0">
      <selection activeCell="H23" sqref="H23"/>
    </sheetView>
  </sheetViews>
  <sheetFormatPr baseColWidth="10" defaultColWidth="11.42578125" defaultRowHeight="12.75" x14ac:dyDescent="0.2"/>
  <cols>
    <col min="1" max="2" width="3.7109375" style="8" customWidth="1"/>
    <col min="3" max="3" width="25" style="8" customWidth="1"/>
    <col min="4" max="4" width="34" style="8" customWidth="1"/>
    <col min="5" max="5" width="9.28515625" style="8" bestFit="1" customWidth="1"/>
    <col min="6" max="9" width="19.7109375" style="8" customWidth="1"/>
    <col min="10" max="10" width="3.7109375" style="8" customWidth="1"/>
    <col min="11" max="16384" width="11.42578125" style="8"/>
  </cols>
  <sheetData>
    <row r="2" spans="2:15" ht="18.75" customHeight="1" x14ac:dyDescent="0.2">
      <c r="B2" s="5"/>
      <c r="C2" s="6"/>
      <c r="D2" s="6"/>
      <c r="E2" s="6"/>
      <c r="F2" s="6"/>
      <c r="G2" s="6"/>
      <c r="H2" s="6"/>
      <c r="I2" s="6"/>
      <c r="J2" s="7"/>
    </row>
    <row r="3" spans="2:15" ht="27.75" x14ac:dyDescent="0.2">
      <c r="B3" s="9"/>
      <c r="C3" s="80"/>
      <c r="D3" s="80"/>
      <c r="E3" s="80"/>
      <c r="F3" s="80"/>
      <c r="G3" s="10"/>
      <c r="H3" s="80"/>
      <c r="I3" s="80"/>
      <c r="J3" s="11"/>
    </row>
    <row r="4" spans="2:15" ht="44.25" customHeight="1" x14ac:dyDescent="0.2">
      <c r="B4" s="9"/>
      <c r="C4" s="158" t="s">
        <v>161</v>
      </c>
      <c r="D4" s="158"/>
      <c r="E4" s="158"/>
      <c r="F4" s="158"/>
      <c r="G4" s="158"/>
      <c r="H4" s="80"/>
      <c r="I4" s="80"/>
      <c r="J4" s="11"/>
    </row>
    <row r="5" spans="2:15" x14ac:dyDescent="0.2">
      <c r="B5" s="9"/>
      <c r="C5" s="80"/>
      <c r="D5" s="80"/>
      <c r="E5" s="80"/>
      <c r="F5" s="80"/>
      <c r="G5" s="80"/>
      <c r="H5" s="80"/>
      <c r="I5" s="80"/>
      <c r="J5" s="11"/>
    </row>
    <row r="6" spans="2:15" ht="30" customHeight="1" x14ac:dyDescent="0.2">
      <c r="B6" s="9"/>
      <c r="C6" s="159" t="s">
        <v>25</v>
      </c>
      <c r="D6" s="160"/>
      <c r="E6" s="160"/>
      <c r="F6" s="160"/>
      <c r="G6" s="160"/>
      <c r="H6" s="160"/>
      <c r="I6" s="160"/>
      <c r="J6" s="11"/>
    </row>
    <row r="7" spans="2:15" ht="21.75" customHeight="1" x14ac:dyDescent="0.2">
      <c r="B7" s="9"/>
      <c r="C7" s="12" t="s">
        <v>80</v>
      </c>
      <c r="D7" s="162"/>
      <c r="E7" s="162"/>
      <c r="F7" s="162"/>
      <c r="G7" s="162"/>
      <c r="H7" s="162"/>
      <c r="I7" s="162"/>
      <c r="J7" s="11"/>
    </row>
    <row r="8" spans="2:15" ht="18.75" customHeight="1" x14ac:dyDescent="0.2">
      <c r="B8" s="9"/>
      <c r="C8" s="12" t="s">
        <v>86</v>
      </c>
      <c r="D8" s="162"/>
      <c r="E8" s="162"/>
      <c r="F8" s="162"/>
      <c r="G8" s="162"/>
      <c r="H8" s="162"/>
      <c r="I8" s="162"/>
      <c r="J8" s="11"/>
    </row>
    <row r="9" spans="2:15" ht="18.75" customHeight="1" x14ac:dyDescent="0.2">
      <c r="B9" s="9"/>
      <c r="C9" s="12" t="s">
        <v>1</v>
      </c>
      <c r="D9" s="161">
        <v>46023</v>
      </c>
      <c r="E9" s="161"/>
      <c r="F9" s="161"/>
      <c r="G9" s="161"/>
      <c r="H9" s="161"/>
      <c r="I9" s="161"/>
      <c r="J9" s="11"/>
    </row>
    <row r="10" spans="2:15" ht="18.75" customHeight="1" x14ac:dyDescent="0.2">
      <c r="B10" s="9"/>
      <c r="C10" s="12" t="s">
        <v>2</v>
      </c>
      <c r="D10" s="161">
        <v>46752</v>
      </c>
      <c r="E10" s="161"/>
      <c r="F10" s="161"/>
      <c r="G10" s="161"/>
      <c r="H10" s="161"/>
      <c r="I10" s="161"/>
      <c r="J10" s="11"/>
    </row>
    <row r="11" spans="2:15" ht="18.75" customHeight="1" x14ac:dyDescent="0.2">
      <c r="B11" s="9"/>
      <c r="C11" s="108" t="s">
        <v>82</v>
      </c>
      <c r="D11" s="164">
        <f>IF(IF(OR(D10="",D9=""),"",(D10-D9)/30.4375)="","befüllt sich automatisch",IF(OR(D10="",D9=""),"",(D10-D9)/30.4375))</f>
        <v>23.950718685831621</v>
      </c>
      <c r="E11" s="164"/>
      <c r="F11" s="164"/>
      <c r="G11" s="164"/>
      <c r="H11" s="164"/>
      <c r="I11" s="164"/>
      <c r="J11" s="11"/>
      <c r="K11" s="171" t="s">
        <v>124</v>
      </c>
      <c r="L11" s="172"/>
      <c r="M11" s="172"/>
      <c r="N11" s="172"/>
      <c r="O11" s="172"/>
    </row>
    <row r="12" spans="2:15" ht="18.75" customHeight="1" x14ac:dyDescent="0.2">
      <c r="B12" s="9"/>
      <c r="C12" s="163" t="s">
        <v>83</v>
      </c>
      <c r="D12" s="163"/>
      <c r="E12" s="163"/>
      <c r="F12" s="109" t="s">
        <v>84</v>
      </c>
      <c r="G12" s="163" t="s">
        <v>85</v>
      </c>
      <c r="H12" s="163"/>
      <c r="I12" s="109" t="s">
        <v>84</v>
      </c>
      <c r="J12" s="11"/>
      <c r="K12" s="171"/>
      <c r="L12" s="172"/>
      <c r="M12" s="172"/>
      <c r="N12" s="172"/>
      <c r="O12" s="172"/>
    </row>
    <row r="13" spans="2:15" x14ac:dyDescent="0.2">
      <c r="B13" s="9"/>
      <c r="C13" s="80"/>
      <c r="D13" s="80"/>
      <c r="E13" s="80"/>
      <c r="F13" s="80"/>
      <c r="G13" s="80"/>
      <c r="H13" s="80"/>
      <c r="I13" s="80"/>
      <c r="J13" s="11"/>
      <c r="K13" s="171"/>
      <c r="L13" s="172"/>
      <c r="M13" s="172"/>
      <c r="N13" s="172"/>
      <c r="O13" s="172"/>
    </row>
    <row r="14" spans="2:15" ht="30" x14ac:dyDescent="0.2">
      <c r="B14" s="9"/>
      <c r="C14" s="155" t="s">
        <v>17</v>
      </c>
      <c r="D14" s="156"/>
      <c r="E14" s="157"/>
      <c r="F14" s="13" t="s">
        <v>0</v>
      </c>
      <c r="G14" s="13" t="s">
        <v>22</v>
      </c>
      <c r="H14" s="13" t="s">
        <v>87</v>
      </c>
      <c r="I14" s="13" t="s">
        <v>88</v>
      </c>
      <c r="J14" s="11"/>
      <c r="K14" s="171"/>
      <c r="L14" s="172"/>
      <c r="M14" s="172"/>
      <c r="N14" s="172"/>
      <c r="O14" s="172"/>
    </row>
    <row r="15" spans="2:15" ht="18.75" customHeight="1" x14ac:dyDescent="0.2">
      <c r="B15" s="9"/>
      <c r="C15" s="152" t="s">
        <v>19</v>
      </c>
      <c r="D15" s="153"/>
      <c r="E15" s="154"/>
      <c r="F15" s="14">
        <f>SUM(F16+F19+F20)</f>
        <v>0</v>
      </c>
      <c r="G15" s="15">
        <f t="shared" ref="G15:G26" si="0">IF($F$26=0,0,F15/$F$26)</f>
        <v>0</v>
      </c>
      <c r="H15" s="14">
        <f>SUM(H16+H19+H20)</f>
        <v>0</v>
      </c>
      <c r="I15" s="14">
        <f>SUM(I16+I19+I20)</f>
        <v>0</v>
      </c>
      <c r="J15" s="11"/>
      <c r="L15" s="136">
        <f>D7</f>
        <v>0</v>
      </c>
      <c r="M15" s="136">
        <f>D8</f>
        <v>0</v>
      </c>
      <c r="N15" s="137">
        <f>F26</f>
        <v>0</v>
      </c>
      <c r="O15" s="137">
        <f>F16</f>
        <v>0</v>
      </c>
    </row>
    <row r="16" spans="2:15" ht="18.75" customHeight="1" x14ac:dyDescent="0.2">
      <c r="B16" s="9"/>
      <c r="C16" s="146" t="s">
        <v>18</v>
      </c>
      <c r="D16" s="147"/>
      <c r="E16" s="148"/>
      <c r="F16" s="16">
        <f>SUBTOTAL(9,F17:F18)</f>
        <v>0</v>
      </c>
      <c r="G16" s="17">
        <f t="shared" si="0"/>
        <v>0</v>
      </c>
      <c r="H16" s="16">
        <f>SUBTOTAL(9,H17:H18)</f>
        <v>0</v>
      </c>
      <c r="I16" s="16">
        <f>SUBTOTAL(9,I17:I18)</f>
        <v>0</v>
      </c>
      <c r="J16" s="11"/>
      <c r="L16" s="138" t="s">
        <v>159</v>
      </c>
      <c r="M16" s="136" t="s">
        <v>160</v>
      </c>
      <c r="N16" s="136">
        <f>ROUND(F146*1.1,2)</f>
        <v>0</v>
      </c>
      <c r="O16" s="137">
        <f>F147</f>
        <v>0</v>
      </c>
    </row>
    <row r="17" spans="2:15" ht="18.75" customHeight="1" x14ac:dyDescent="0.2">
      <c r="B17" s="9"/>
      <c r="C17" s="140" t="s">
        <v>37</v>
      </c>
      <c r="D17" s="141"/>
      <c r="E17" s="142"/>
      <c r="F17" s="18">
        <f>SUMIFS(F$37:F$155,$C$37:$C$155,"a. 1) Angestellte")</f>
        <v>0</v>
      </c>
      <c r="G17" s="19">
        <f t="shared" si="0"/>
        <v>0</v>
      </c>
      <c r="H17" s="18">
        <f>SUMIFS(H$37:H$155,$C$37:$C$155,"a. 1) Angestellte")</f>
        <v>0</v>
      </c>
      <c r="I17" s="18">
        <f>SUMIFS(I$37:I$155,$C$37:$C$155,"a. 1) Angestellte")</f>
        <v>0</v>
      </c>
      <c r="J17" s="11"/>
      <c r="L17" s="136" t="s">
        <v>150</v>
      </c>
      <c r="M17" s="136" t="str">
        <f>'M1'!E3</f>
        <v>"Bezeichnung der Maßnahme" lt. Projektbeschreibung</v>
      </c>
      <c r="N17" s="136">
        <f>ROUND(F38*1.1,2)</f>
        <v>0</v>
      </c>
      <c r="O17" s="136"/>
    </row>
    <row r="18" spans="2:15" ht="18.75" customHeight="1" x14ac:dyDescent="0.2">
      <c r="B18" s="9"/>
      <c r="C18" s="140" t="s">
        <v>46</v>
      </c>
      <c r="D18" s="141"/>
      <c r="E18" s="142"/>
      <c r="F18" s="18">
        <f>SUMIFS(F$37:F$155,$C$37:$C$155,"a. 2) Freie Dienstnehmer")</f>
        <v>0</v>
      </c>
      <c r="G18" s="19">
        <f t="shared" si="0"/>
        <v>0</v>
      </c>
      <c r="H18" s="18">
        <f>SUMIFS(H$37:H$155,$C$37:$C$155,"a. 2) Freie Dienstnehmer")</f>
        <v>0</v>
      </c>
      <c r="I18" s="18">
        <f>SUMIFS(I$37:I$155,$C$37:$C$155,"a. 2) Freie Dienstnehmer")</f>
        <v>0</v>
      </c>
      <c r="J18" s="11"/>
      <c r="L18" s="136" t="s">
        <v>151</v>
      </c>
      <c r="M18" s="136" t="str">
        <f>'M2'!E3</f>
        <v>"Bezeichnung der Maßnahme" lt. Projektbeschreibung</v>
      </c>
      <c r="N18" s="136">
        <f>ROUND(F50*1.1,2)</f>
        <v>0</v>
      </c>
      <c r="O18" s="136"/>
    </row>
    <row r="19" spans="2:15" ht="18.75" customHeight="1" x14ac:dyDescent="0.2">
      <c r="B19" s="9"/>
      <c r="C19" s="143" t="s">
        <v>32</v>
      </c>
      <c r="D19" s="144"/>
      <c r="E19" s="145"/>
      <c r="F19" s="16">
        <f>SUMIFS(F$37:F$155,$C$37:$C$155,"   b) Reisekosten")</f>
        <v>0</v>
      </c>
      <c r="G19" s="19">
        <f t="shared" si="0"/>
        <v>0</v>
      </c>
      <c r="H19" s="16">
        <f>SUMIFS(H$37:H$155,$C$37:$C$155,"   b) Reisekosten")</f>
        <v>0</v>
      </c>
      <c r="I19" s="16">
        <f>SUMIFS(I$37:I$155,$C$37:$C$155,"   b) Reisekosten")</f>
        <v>0</v>
      </c>
      <c r="J19" s="11"/>
      <c r="L19" s="136" t="s">
        <v>152</v>
      </c>
      <c r="M19" s="136" t="str">
        <f>'M3'!E3</f>
        <v>"Bezeichnung der Maßnahme" lt. Projektbeschreibung</v>
      </c>
      <c r="N19" s="136">
        <f>ROUND(F62*1.1,2)</f>
        <v>0</v>
      </c>
      <c r="O19" s="136"/>
    </row>
    <row r="20" spans="2:15" ht="18.75" customHeight="1" x14ac:dyDescent="0.2">
      <c r="B20" s="9"/>
      <c r="C20" s="146" t="s">
        <v>33</v>
      </c>
      <c r="D20" s="147"/>
      <c r="E20" s="148"/>
      <c r="F20" s="16">
        <f>SUBTOTAL(9,F21:F24)</f>
        <v>0</v>
      </c>
      <c r="G20" s="17">
        <f t="shared" si="0"/>
        <v>0</v>
      </c>
      <c r="H20" s="16">
        <f>SUBTOTAL(9,H21:H24)</f>
        <v>0</v>
      </c>
      <c r="I20" s="16">
        <f>SUBTOTAL(9,I21:I24)</f>
        <v>0</v>
      </c>
      <c r="J20" s="11"/>
      <c r="L20" s="136" t="s">
        <v>153</v>
      </c>
      <c r="M20" s="136" t="str">
        <f>'M4'!E3</f>
        <v>"Bezeichnung der Maßnahme" lt. Projektbeschreibung</v>
      </c>
      <c r="N20" s="136">
        <f>ROUND(F74*1.1,2)</f>
        <v>0</v>
      </c>
      <c r="O20" s="136"/>
    </row>
    <row r="21" spans="2:15" ht="18.75" customHeight="1" x14ac:dyDescent="0.2">
      <c r="B21" s="9"/>
      <c r="C21" s="140" t="s">
        <v>102</v>
      </c>
      <c r="D21" s="141"/>
      <c r="E21" s="142"/>
      <c r="F21" s="18">
        <f>SUMIFS(F$37:F$155,$C$37:$C$155,"c. 1) Immobilien")</f>
        <v>0</v>
      </c>
      <c r="G21" s="19">
        <f t="shared" si="0"/>
        <v>0</v>
      </c>
      <c r="H21" s="18">
        <f>SUMIFS(H$37:H$155,$C$37:$C$155,"c. 1) Immobilien")</f>
        <v>0</v>
      </c>
      <c r="I21" s="18">
        <f>SUMIFS(I$37:I$155,$C$37:$C$155,"c. 1) Immobilien")</f>
        <v>0</v>
      </c>
      <c r="J21" s="11"/>
      <c r="L21" s="136" t="s">
        <v>154</v>
      </c>
      <c r="M21" s="136" t="str">
        <f>'M5'!E3</f>
        <v>"Bezeichnung der Maßnahme" lt. Projektbeschreibung</v>
      </c>
      <c r="N21" s="136">
        <f>ROUND(F86*1.1,2)</f>
        <v>0</v>
      </c>
      <c r="O21" s="136"/>
    </row>
    <row r="22" spans="2:15" ht="18.75" customHeight="1" x14ac:dyDescent="0.2">
      <c r="B22" s="9"/>
      <c r="C22" s="140" t="s">
        <v>103</v>
      </c>
      <c r="D22" s="141"/>
      <c r="E22" s="142"/>
      <c r="F22" s="18">
        <f>SUMIFS(F$37:F$155,$C$37:$C$155,"c. 2) Sonstige projektspezifische Ausgaben")</f>
        <v>0</v>
      </c>
      <c r="G22" s="19">
        <f t="shared" si="0"/>
        <v>0</v>
      </c>
      <c r="H22" s="18">
        <f>SUMIFS(H$37:H$155,$C$37:$C$155,"c. 2) Sonstige projektspezifische Ausgaben")</f>
        <v>0</v>
      </c>
      <c r="I22" s="18">
        <f>SUMIFS(I$37:I$155,$C$37:$C$155,"c. 2) Sonstige projektspezifische Ausgaben")</f>
        <v>0</v>
      </c>
      <c r="J22" s="11"/>
      <c r="L22" s="136" t="s">
        <v>155</v>
      </c>
      <c r="M22" s="136" t="str">
        <f>'M6'!E3</f>
        <v>"Bezeichnung der Maßnahme" lt. Projektbeschreibung</v>
      </c>
      <c r="N22" s="136">
        <f>ROUND(F98*1.1,2)</f>
        <v>0</v>
      </c>
      <c r="O22" s="136"/>
    </row>
    <row r="23" spans="2:15" ht="18.75" customHeight="1" x14ac:dyDescent="0.2">
      <c r="B23" s="9"/>
      <c r="C23" s="140" t="s">
        <v>105</v>
      </c>
      <c r="D23" s="141"/>
      <c r="E23" s="142"/>
      <c r="F23" s="18">
        <f>SUMIFS(F$37:F$155,$C$37:$C$155,"c. 3) Anlagegüter (abschreibungspflichtige Sachkosten)")</f>
        <v>0</v>
      </c>
      <c r="G23" s="19">
        <f t="shared" si="0"/>
        <v>0</v>
      </c>
      <c r="H23" s="18">
        <f>SUMIFS(H$37:H$155,$C$37:$C$155,"c. 3) Anlagegüter (abschreibungspflichtige Sachkosten)")</f>
        <v>0</v>
      </c>
      <c r="I23" s="18">
        <f>SUMIFS(I$37:I$155,$C$37:$C$155,"c. 3) Anlagegüter (abschreibungspflichtige Sachkosten)")</f>
        <v>0</v>
      </c>
      <c r="J23" s="11"/>
      <c r="L23" s="136" t="s">
        <v>156</v>
      </c>
      <c r="M23" s="136" t="str">
        <f>'M7'!E3</f>
        <v>"Bezeichnung der Maßnahme" lt. Projektbeschreibung</v>
      </c>
      <c r="N23" s="136">
        <f>ROUND(F110*1.1,2)</f>
        <v>0</v>
      </c>
      <c r="O23" s="136"/>
    </row>
    <row r="24" spans="2:15" ht="18.75" customHeight="1" x14ac:dyDescent="0.2">
      <c r="B24" s="9"/>
      <c r="C24" s="140" t="s">
        <v>104</v>
      </c>
      <c r="D24" s="141"/>
      <c r="E24" s="142"/>
      <c r="F24" s="18">
        <f>SUMIFS(F$37:F$155,$C$37:$C$155,"c. 4) Unteraufträge")</f>
        <v>0</v>
      </c>
      <c r="G24" s="19">
        <f t="shared" si="0"/>
        <v>0</v>
      </c>
      <c r="H24" s="18">
        <f>SUMIFS(H$37:H$155,$C$37:$C$155,"c. 4) Unteraufträge")</f>
        <v>0</v>
      </c>
      <c r="I24" s="18">
        <f>SUMIFS(I$37:I$155,$C$37:$C$155,"c. 4) Unteraufträge")</f>
        <v>0</v>
      </c>
      <c r="J24" s="11"/>
      <c r="L24" s="136" t="s">
        <v>157</v>
      </c>
      <c r="M24" s="136" t="str">
        <f>'M8'!E3</f>
        <v>"Bezeichnung der Maßnahme" lt. Projektbeschreibung</v>
      </c>
      <c r="N24" s="136">
        <f>ROUND(F122*1.1,2)</f>
        <v>0</v>
      </c>
      <c r="O24" s="136"/>
    </row>
    <row r="25" spans="2:15" ht="18.75" customHeight="1" x14ac:dyDescent="0.2">
      <c r="B25" s="9"/>
      <c r="C25" s="175" t="s">
        <v>81</v>
      </c>
      <c r="D25" s="176"/>
      <c r="E25" s="177"/>
      <c r="F25" s="14">
        <f>H25+I25</f>
        <v>0</v>
      </c>
      <c r="G25" s="17">
        <f t="shared" si="0"/>
        <v>0</v>
      </c>
      <c r="H25" s="14">
        <f>ROUND(0.1*H15,2)</f>
        <v>0</v>
      </c>
      <c r="I25" s="14">
        <f>ROUND(0.1*I15,2)</f>
        <v>0</v>
      </c>
      <c r="J25" s="11"/>
      <c r="L25" s="136" t="s">
        <v>158</v>
      </c>
      <c r="M25" s="136" t="str">
        <f>'M9'!E3</f>
        <v>"Bezeichnung der Maßnahme" lt. Projektbeschreibung</v>
      </c>
      <c r="N25" s="136">
        <f>ROUND(F134*1.1,2)</f>
        <v>0</v>
      </c>
      <c r="O25" s="136"/>
    </row>
    <row r="26" spans="2:15" ht="18.75" customHeight="1" x14ac:dyDescent="0.2">
      <c r="B26" s="9"/>
      <c r="C26" s="168" t="s">
        <v>21</v>
      </c>
      <c r="D26" s="169"/>
      <c r="E26" s="170"/>
      <c r="F26" s="20">
        <f>SUM(F15+F25)</f>
        <v>0</v>
      </c>
      <c r="G26" s="21">
        <f t="shared" si="0"/>
        <v>0</v>
      </c>
      <c r="H26" s="20">
        <f>SUM(H15+H25)</f>
        <v>0</v>
      </c>
      <c r="I26" s="20">
        <f>SUM(I15+I25)</f>
        <v>0</v>
      </c>
      <c r="J26" s="11"/>
    </row>
    <row r="27" spans="2:15" ht="18.75" customHeight="1" x14ac:dyDescent="0.2">
      <c r="B27" s="9"/>
      <c r="C27" s="22"/>
      <c r="D27" s="23"/>
      <c r="E27" s="23"/>
      <c r="F27" s="23"/>
      <c r="G27" s="23"/>
      <c r="H27" s="80"/>
      <c r="I27" s="80"/>
      <c r="J27" s="11"/>
    </row>
    <row r="28" spans="2:15" ht="45" customHeight="1" x14ac:dyDescent="0.2">
      <c r="B28" s="9"/>
      <c r="C28" s="81" t="s">
        <v>10</v>
      </c>
      <c r="D28" s="82"/>
      <c r="E28" s="83"/>
      <c r="F28" s="13" t="s">
        <v>0</v>
      </c>
      <c r="G28" s="13" t="s">
        <v>23</v>
      </c>
      <c r="H28" s="13" t="str">
        <f>$H$14</f>
        <v>Jahr 2026</v>
      </c>
      <c r="I28" s="13" t="str">
        <f>$I$14</f>
        <v>Jahr 2027</v>
      </c>
      <c r="J28" s="11"/>
      <c r="K28" s="173" t="s">
        <v>147</v>
      </c>
      <c r="L28" s="174"/>
      <c r="M28" s="174"/>
      <c r="N28" s="174"/>
      <c r="O28" s="174"/>
    </row>
    <row r="29" spans="2:15" ht="18.75" customHeight="1" x14ac:dyDescent="0.2">
      <c r="B29" s="9"/>
      <c r="C29" s="165" t="s">
        <v>50</v>
      </c>
      <c r="D29" s="166"/>
      <c r="E29" s="167"/>
      <c r="F29" s="24">
        <f>Projekteinnahmen!E8</f>
        <v>0</v>
      </c>
      <c r="G29" s="25">
        <f>IF($F$33=0,0,F29/$F$33)</f>
        <v>0</v>
      </c>
      <c r="H29" s="24">
        <f>Projekteinnahmen!F6</f>
        <v>0</v>
      </c>
      <c r="I29" s="24">
        <f>Projekteinnahmen!G6</f>
        <v>0</v>
      </c>
      <c r="J29" s="11"/>
      <c r="K29" s="173"/>
      <c r="L29" s="174"/>
      <c r="M29" s="174"/>
      <c r="N29" s="174"/>
      <c r="O29" s="174"/>
    </row>
    <row r="30" spans="2:15" ht="28.5" customHeight="1" x14ac:dyDescent="0.2">
      <c r="B30" s="9"/>
      <c r="C30" s="165" t="s">
        <v>44</v>
      </c>
      <c r="D30" s="166"/>
      <c r="E30" s="167"/>
      <c r="F30" s="24">
        <f>Projekteinnahmen!E13</f>
        <v>0</v>
      </c>
      <c r="G30" s="25">
        <f>IF($F$33=0,0,F30/$F$33)</f>
        <v>0</v>
      </c>
      <c r="H30" s="24">
        <f>Projekteinnahmen!F13</f>
        <v>0</v>
      </c>
      <c r="I30" s="24">
        <f>Projekteinnahmen!G13</f>
        <v>0</v>
      </c>
      <c r="J30" s="11"/>
      <c r="K30" s="113"/>
    </row>
    <row r="31" spans="2:15" ht="18.75" customHeight="1" x14ac:dyDescent="0.2">
      <c r="B31" s="9"/>
      <c r="C31" s="165" t="s">
        <v>29</v>
      </c>
      <c r="D31" s="166"/>
      <c r="E31" s="167"/>
      <c r="F31" s="24">
        <f>Projekteinnahmen!E27</f>
        <v>0</v>
      </c>
      <c r="G31" s="25">
        <f>IF($F$33=0,0,F31/$F$33)</f>
        <v>0</v>
      </c>
      <c r="H31" s="24">
        <f>Projekteinnahmen!F27</f>
        <v>0</v>
      </c>
      <c r="I31" s="24">
        <f>Projekteinnahmen!G27</f>
        <v>0</v>
      </c>
      <c r="J31" s="11"/>
    </row>
    <row r="32" spans="2:15" ht="19.5" customHeight="1" x14ac:dyDescent="0.2">
      <c r="B32" s="9"/>
      <c r="C32" s="165" t="s">
        <v>41</v>
      </c>
      <c r="D32" s="166"/>
      <c r="E32" s="167"/>
      <c r="F32" s="24">
        <f>Projekteinnahmen!E41</f>
        <v>0</v>
      </c>
      <c r="G32" s="25">
        <f>IF($F$33=0,0,F32/$F$33)</f>
        <v>0</v>
      </c>
      <c r="H32" s="24">
        <f>Projekteinnahmen!F41</f>
        <v>0</v>
      </c>
      <c r="I32" s="24">
        <f>Projekteinnahmen!G41</f>
        <v>0</v>
      </c>
      <c r="J32" s="11"/>
    </row>
    <row r="33" spans="2:10" ht="18.75" customHeight="1" x14ac:dyDescent="0.2">
      <c r="B33" s="9"/>
      <c r="C33" s="168" t="s">
        <v>20</v>
      </c>
      <c r="D33" s="169"/>
      <c r="E33" s="170"/>
      <c r="F33" s="20">
        <f>SUM(F29:F32)</f>
        <v>0</v>
      </c>
      <c r="G33" s="21">
        <f>IF($F$33=0,0,F33/$F$33)</f>
        <v>0</v>
      </c>
      <c r="H33" s="20">
        <f>SUM(H29:H32)</f>
        <v>0</v>
      </c>
      <c r="I33" s="20">
        <f>SUM(I29:I32)</f>
        <v>0</v>
      </c>
      <c r="J33" s="11"/>
    </row>
    <row r="34" spans="2:10" ht="18.75" customHeight="1" x14ac:dyDescent="0.2">
      <c r="B34" s="26"/>
      <c r="C34" s="27"/>
      <c r="D34" s="23"/>
      <c r="E34" s="23"/>
      <c r="F34" s="23"/>
      <c r="G34" s="23"/>
      <c r="H34" s="23"/>
      <c r="I34" s="23"/>
      <c r="J34" s="28"/>
    </row>
    <row r="36" spans="2:10" x14ac:dyDescent="0.2">
      <c r="B36" s="5"/>
      <c r="C36" s="6"/>
      <c r="D36" s="6"/>
      <c r="E36" s="6"/>
      <c r="F36" s="6"/>
      <c r="G36" s="6"/>
      <c r="H36" s="6"/>
      <c r="I36" s="6"/>
      <c r="J36" s="7"/>
    </row>
    <row r="37" spans="2:10" ht="30" customHeight="1" x14ac:dyDescent="0.2">
      <c r="B37" s="9"/>
      <c r="C37" s="155" t="str">
        <f>'M1'!C$3&amp;" "&amp;'M1'!E$3</f>
        <v>Maßnahme 1:  "Bezeichnung der Maßnahme" lt. Projektbeschreibung</v>
      </c>
      <c r="D37" s="156"/>
      <c r="E37" s="157"/>
      <c r="F37" s="13" t="s">
        <v>0</v>
      </c>
      <c r="G37" s="13" t="s">
        <v>68</v>
      </c>
      <c r="H37" s="13" t="str">
        <f>$H$14</f>
        <v>Jahr 2026</v>
      </c>
      <c r="I37" s="13" t="str">
        <f>$I$14</f>
        <v>Jahr 2027</v>
      </c>
      <c r="J37" s="11"/>
    </row>
    <row r="38" spans="2:10" ht="13.9" customHeight="1" x14ac:dyDescent="0.2">
      <c r="B38" s="9"/>
      <c r="C38" s="152" t="s">
        <v>69</v>
      </c>
      <c r="D38" s="153"/>
      <c r="E38" s="154"/>
      <c r="F38" s="14">
        <f>H38+I38</f>
        <v>0</v>
      </c>
      <c r="G38" s="15">
        <f>IF($F38=0,0,F38/$F$15)</f>
        <v>0</v>
      </c>
      <c r="H38" s="14">
        <f>SUM(H39+H42+H43)</f>
        <v>0</v>
      </c>
      <c r="I38" s="14">
        <f>SUM(I39+I42+I43)</f>
        <v>0</v>
      </c>
      <c r="J38" s="11"/>
    </row>
    <row r="39" spans="2:10" ht="13.9" customHeight="1" x14ac:dyDescent="0.2">
      <c r="B39" s="9"/>
      <c r="C39" s="146" t="s">
        <v>18</v>
      </c>
      <c r="D39" s="147"/>
      <c r="E39" s="148"/>
      <c r="F39" s="16">
        <f t="shared" ref="F39:F47" si="1">H39+I39</f>
        <v>0</v>
      </c>
      <c r="G39" s="17">
        <f>IF($F38=0,0,F39/$F38)</f>
        <v>0</v>
      </c>
      <c r="H39" s="16">
        <f>SUBTOTAL(9,H40:H41)</f>
        <v>0</v>
      </c>
      <c r="I39" s="16">
        <f>SUBTOTAL(9,I40:I41)</f>
        <v>0</v>
      </c>
      <c r="J39" s="11"/>
    </row>
    <row r="40" spans="2:10" ht="12" customHeight="1" x14ac:dyDescent="0.2">
      <c r="B40" s="9"/>
      <c r="C40" s="140" t="s">
        <v>37</v>
      </c>
      <c r="D40" s="141"/>
      <c r="E40" s="142"/>
      <c r="F40" s="18">
        <f t="shared" si="1"/>
        <v>0</v>
      </c>
      <c r="G40" s="19">
        <f>IF($F38=0,0,F40/$F38)</f>
        <v>0</v>
      </c>
      <c r="H40" s="18">
        <f>'M1'!K$22</f>
        <v>0</v>
      </c>
      <c r="I40" s="18">
        <f>'M1'!L$22</f>
        <v>0</v>
      </c>
      <c r="J40" s="11"/>
    </row>
    <row r="41" spans="2:10" ht="12" customHeight="1" x14ac:dyDescent="0.2">
      <c r="B41" s="9"/>
      <c r="C41" s="140" t="s">
        <v>46</v>
      </c>
      <c r="D41" s="141"/>
      <c r="E41" s="142"/>
      <c r="F41" s="18">
        <f t="shared" si="1"/>
        <v>0</v>
      </c>
      <c r="G41" s="19">
        <f>IF($F38=0,0,F41/$F38)</f>
        <v>0</v>
      </c>
      <c r="H41" s="18">
        <f>'M1'!K$37</f>
        <v>0</v>
      </c>
      <c r="I41" s="18">
        <f>'M1'!L$37</f>
        <v>0</v>
      </c>
      <c r="J41" s="11"/>
    </row>
    <row r="42" spans="2:10" ht="13.9" customHeight="1" x14ac:dyDescent="0.2">
      <c r="B42" s="9"/>
      <c r="C42" s="143" t="s">
        <v>32</v>
      </c>
      <c r="D42" s="144"/>
      <c r="E42" s="145"/>
      <c r="F42" s="16">
        <f t="shared" si="1"/>
        <v>0</v>
      </c>
      <c r="G42" s="19">
        <f>IF($F38=0,0,F42/$F38)</f>
        <v>0</v>
      </c>
      <c r="H42" s="16">
        <f>'M1'!K$58</f>
        <v>0</v>
      </c>
      <c r="I42" s="16">
        <f>'M1'!L$58</f>
        <v>0</v>
      </c>
      <c r="J42" s="11"/>
    </row>
    <row r="43" spans="2:10" ht="13.9" customHeight="1" x14ac:dyDescent="0.2">
      <c r="B43" s="9"/>
      <c r="C43" s="146" t="s">
        <v>33</v>
      </c>
      <c r="D43" s="147"/>
      <c r="E43" s="148"/>
      <c r="F43" s="16">
        <f t="shared" si="1"/>
        <v>0</v>
      </c>
      <c r="G43" s="17">
        <f>IF($F38=0,0,F43/$F38)</f>
        <v>0</v>
      </c>
      <c r="H43" s="16">
        <f>SUBTOTAL(9,H44:H47)</f>
        <v>0</v>
      </c>
      <c r="I43" s="16">
        <f>SUBTOTAL(9,I44:I47)</f>
        <v>0</v>
      </c>
      <c r="J43" s="11"/>
    </row>
    <row r="44" spans="2:10" ht="12" customHeight="1" x14ac:dyDescent="0.2">
      <c r="B44" s="9"/>
      <c r="C44" s="140" t="s">
        <v>102</v>
      </c>
      <c r="D44" s="141"/>
      <c r="E44" s="142"/>
      <c r="F44" s="18">
        <f t="shared" si="1"/>
        <v>0</v>
      </c>
      <c r="G44" s="19">
        <f>IF($F38=0,0,F44/$F38)</f>
        <v>0</v>
      </c>
      <c r="H44" s="18">
        <f>'M1'!K$77</f>
        <v>0</v>
      </c>
      <c r="I44" s="18">
        <f>'M1'!L$77</f>
        <v>0</v>
      </c>
      <c r="J44" s="11"/>
    </row>
    <row r="45" spans="2:10" ht="12" customHeight="1" x14ac:dyDescent="0.2">
      <c r="B45" s="9"/>
      <c r="C45" s="140" t="s">
        <v>103</v>
      </c>
      <c r="D45" s="141"/>
      <c r="E45" s="142"/>
      <c r="F45" s="18">
        <f t="shared" si="1"/>
        <v>0</v>
      </c>
      <c r="G45" s="19">
        <f>IF($F38=0,0,F45/$F38)</f>
        <v>0</v>
      </c>
      <c r="H45" s="18">
        <f>'M1'!K$92</f>
        <v>0</v>
      </c>
      <c r="I45" s="18">
        <f>'M1'!L$92</f>
        <v>0</v>
      </c>
      <c r="J45" s="11"/>
    </row>
    <row r="46" spans="2:10" ht="12" customHeight="1" x14ac:dyDescent="0.2">
      <c r="B46" s="9"/>
      <c r="C46" s="140" t="s">
        <v>105</v>
      </c>
      <c r="D46" s="141"/>
      <c r="E46" s="142"/>
      <c r="F46" s="18">
        <f t="shared" si="1"/>
        <v>0</v>
      </c>
      <c r="G46" s="19">
        <f>IF($F38=0,0,F46/$F38)</f>
        <v>0</v>
      </c>
      <c r="H46" s="18">
        <f>'M1'!K$107</f>
        <v>0</v>
      </c>
      <c r="I46" s="18">
        <f>'M1'!L$107</f>
        <v>0</v>
      </c>
      <c r="J46" s="11"/>
    </row>
    <row r="47" spans="2:10" ht="12" customHeight="1" x14ac:dyDescent="0.2">
      <c r="B47" s="9"/>
      <c r="C47" s="140" t="s">
        <v>104</v>
      </c>
      <c r="D47" s="141"/>
      <c r="E47" s="142"/>
      <c r="F47" s="18">
        <f t="shared" si="1"/>
        <v>0</v>
      </c>
      <c r="G47" s="19">
        <f>IF($F38=0,0,F47/$F38)</f>
        <v>0</v>
      </c>
      <c r="H47" s="18">
        <f>'M1'!K$122</f>
        <v>0</v>
      </c>
      <c r="I47" s="18">
        <f>'M1'!L$122</f>
        <v>0</v>
      </c>
      <c r="J47" s="11"/>
    </row>
    <row r="48" spans="2:10" x14ac:dyDescent="0.2">
      <c r="B48" s="9"/>
      <c r="C48" s="6"/>
      <c r="D48" s="6"/>
      <c r="E48" s="6"/>
      <c r="F48" s="6"/>
      <c r="G48" s="6"/>
      <c r="H48" s="6"/>
      <c r="I48" s="6"/>
      <c r="J48" s="11"/>
    </row>
    <row r="49" spans="2:10" ht="30" customHeight="1" x14ac:dyDescent="0.2">
      <c r="B49" s="9"/>
      <c r="C49" s="155" t="str">
        <f>'M2'!C$3&amp;" "&amp;'M2'!E$3</f>
        <v>Maßnahme 2:  "Bezeichnung der Maßnahme" lt. Projektbeschreibung</v>
      </c>
      <c r="D49" s="156"/>
      <c r="E49" s="157"/>
      <c r="F49" s="13" t="s">
        <v>0</v>
      </c>
      <c r="G49" s="13" t="s">
        <v>68</v>
      </c>
      <c r="H49" s="13" t="str">
        <f>$H$14</f>
        <v>Jahr 2026</v>
      </c>
      <c r="I49" s="13" t="str">
        <f>$I$14</f>
        <v>Jahr 2027</v>
      </c>
      <c r="J49" s="11"/>
    </row>
    <row r="50" spans="2:10" ht="13.9" customHeight="1" x14ac:dyDescent="0.2">
      <c r="B50" s="9"/>
      <c r="C50" s="152" t="s">
        <v>69</v>
      </c>
      <c r="D50" s="153"/>
      <c r="E50" s="154"/>
      <c r="F50" s="14">
        <f>H50+I50</f>
        <v>0</v>
      </c>
      <c r="G50" s="15">
        <f>IF($F50=0,0,F50/$F$15)</f>
        <v>0</v>
      </c>
      <c r="H50" s="14">
        <f>SUM(H51+H54+H55)</f>
        <v>0</v>
      </c>
      <c r="I50" s="14">
        <f>SUM(I51+I54+I55)</f>
        <v>0</v>
      </c>
      <c r="J50" s="11"/>
    </row>
    <row r="51" spans="2:10" ht="13.9" customHeight="1" x14ac:dyDescent="0.2">
      <c r="B51" s="9"/>
      <c r="C51" s="146" t="s">
        <v>18</v>
      </c>
      <c r="D51" s="147"/>
      <c r="E51" s="148"/>
      <c r="F51" s="16">
        <f t="shared" ref="F51:F59" si="2">H51+I51</f>
        <v>0</v>
      </c>
      <c r="G51" s="17">
        <f>IF($F50=0,0,F51/$F50)</f>
        <v>0</v>
      </c>
      <c r="H51" s="16">
        <f>SUBTOTAL(9,H52:H53)</f>
        <v>0</v>
      </c>
      <c r="I51" s="16">
        <f>SUBTOTAL(9,I52:I53)</f>
        <v>0</v>
      </c>
      <c r="J51" s="11"/>
    </row>
    <row r="52" spans="2:10" ht="12" customHeight="1" x14ac:dyDescent="0.2">
      <c r="B52" s="9"/>
      <c r="C52" s="140" t="s">
        <v>37</v>
      </c>
      <c r="D52" s="141"/>
      <c r="E52" s="142"/>
      <c r="F52" s="18">
        <f t="shared" si="2"/>
        <v>0</v>
      </c>
      <c r="G52" s="19">
        <f>IF($F50=0,0,F52/$F50)</f>
        <v>0</v>
      </c>
      <c r="H52" s="18">
        <f>'M2'!K$22</f>
        <v>0</v>
      </c>
      <c r="I52" s="18">
        <f>'M2'!L$22</f>
        <v>0</v>
      </c>
      <c r="J52" s="11"/>
    </row>
    <row r="53" spans="2:10" ht="12" customHeight="1" x14ac:dyDescent="0.2">
      <c r="B53" s="9"/>
      <c r="C53" s="140" t="s">
        <v>46</v>
      </c>
      <c r="D53" s="141"/>
      <c r="E53" s="142"/>
      <c r="F53" s="18">
        <f t="shared" si="2"/>
        <v>0</v>
      </c>
      <c r="G53" s="19">
        <f>IF($F50=0,0,F53/$F50)</f>
        <v>0</v>
      </c>
      <c r="H53" s="18">
        <f>'M2'!K$37</f>
        <v>0</v>
      </c>
      <c r="I53" s="18">
        <f>'M2'!L$37</f>
        <v>0</v>
      </c>
      <c r="J53" s="11"/>
    </row>
    <row r="54" spans="2:10" ht="13.9" customHeight="1" x14ac:dyDescent="0.2">
      <c r="B54" s="9"/>
      <c r="C54" s="143" t="s">
        <v>32</v>
      </c>
      <c r="D54" s="144"/>
      <c r="E54" s="145"/>
      <c r="F54" s="16">
        <f t="shared" si="2"/>
        <v>0</v>
      </c>
      <c r="G54" s="19">
        <f>IF($F50=0,0,F54/$F50)</f>
        <v>0</v>
      </c>
      <c r="H54" s="16">
        <f>'M2'!K$58</f>
        <v>0</v>
      </c>
      <c r="I54" s="16">
        <f>'M2'!L$58</f>
        <v>0</v>
      </c>
      <c r="J54" s="11"/>
    </row>
    <row r="55" spans="2:10" ht="13.9" customHeight="1" x14ac:dyDescent="0.2">
      <c r="B55" s="9"/>
      <c r="C55" s="146" t="s">
        <v>33</v>
      </c>
      <c r="D55" s="147"/>
      <c r="E55" s="148"/>
      <c r="F55" s="16">
        <f t="shared" si="2"/>
        <v>0</v>
      </c>
      <c r="G55" s="17">
        <f>IF($F50=0,0,F55/$F50)</f>
        <v>0</v>
      </c>
      <c r="H55" s="16">
        <f>SUBTOTAL(9,H56:H59)</f>
        <v>0</v>
      </c>
      <c r="I55" s="16">
        <f>SUBTOTAL(9,I56:I59)</f>
        <v>0</v>
      </c>
      <c r="J55" s="11"/>
    </row>
    <row r="56" spans="2:10" ht="12" customHeight="1" x14ac:dyDescent="0.2">
      <c r="B56" s="9"/>
      <c r="C56" s="140" t="s">
        <v>102</v>
      </c>
      <c r="D56" s="141"/>
      <c r="E56" s="142"/>
      <c r="F56" s="18">
        <f t="shared" si="2"/>
        <v>0</v>
      </c>
      <c r="G56" s="19">
        <f>IF($F50=0,0,F56/$F50)</f>
        <v>0</v>
      </c>
      <c r="H56" s="18">
        <f>'M2'!K$77</f>
        <v>0</v>
      </c>
      <c r="I56" s="18">
        <f>'M2'!L$77</f>
        <v>0</v>
      </c>
      <c r="J56" s="11"/>
    </row>
    <row r="57" spans="2:10" ht="12" customHeight="1" x14ac:dyDescent="0.2">
      <c r="B57" s="9"/>
      <c r="C57" s="140" t="s">
        <v>103</v>
      </c>
      <c r="D57" s="141"/>
      <c r="E57" s="142"/>
      <c r="F57" s="18">
        <f t="shared" si="2"/>
        <v>0</v>
      </c>
      <c r="G57" s="19">
        <f>IF($F50=0,0,F57/$F50)</f>
        <v>0</v>
      </c>
      <c r="H57" s="18">
        <f>'M2'!K$92</f>
        <v>0</v>
      </c>
      <c r="I57" s="18">
        <f>'M2'!L$92</f>
        <v>0</v>
      </c>
      <c r="J57" s="11"/>
    </row>
    <row r="58" spans="2:10" ht="12" customHeight="1" x14ac:dyDescent="0.2">
      <c r="B58" s="9"/>
      <c r="C58" s="140" t="s">
        <v>105</v>
      </c>
      <c r="D58" s="141"/>
      <c r="E58" s="142"/>
      <c r="F58" s="18">
        <f t="shared" si="2"/>
        <v>0</v>
      </c>
      <c r="G58" s="19">
        <f>IF($F50=0,0,F58/$F50)</f>
        <v>0</v>
      </c>
      <c r="H58" s="18">
        <f>'M2'!K$107</f>
        <v>0</v>
      </c>
      <c r="I58" s="18">
        <f>'M2'!L$107</f>
        <v>0</v>
      </c>
      <c r="J58" s="11"/>
    </row>
    <row r="59" spans="2:10" ht="12" customHeight="1" x14ac:dyDescent="0.2">
      <c r="B59" s="9"/>
      <c r="C59" s="140" t="s">
        <v>104</v>
      </c>
      <c r="D59" s="141"/>
      <c r="E59" s="142"/>
      <c r="F59" s="18">
        <f t="shared" si="2"/>
        <v>0</v>
      </c>
      <c r="G59" s="19">
        <f>IF($F50=0,0,F59/$F50)</f>
        <v>0</v>
      </c>
      <c r="H59" s="18">
        <f>'M2'!K$122</f>
        <v>0</v>
      </c>
      <c r="I59" s="18">
        <f>'M2'!L$122</f>
        <v>0</v>
      </c>
      <c r="J59" s="11"/>
    </row>
    <row r="60" spans="2:10" ht="18.75" customHeight="1" x14ac:dyDescent="0.2">
      <c r="B60" s="9"/>
      <c r="C60" s="6"/>
      <c r="D60" s="6"/>
      <c r="E60" s="6"/>
      <c r="F60" s="6"/>
      <c r="G60" s="6"/>
      <c r="H60" s="6"/>
      <c r="I60" s="6"/>
      <c r="J60" s="11"/>
    </row>
    <row r="61" spans="2:10" ht="30" customHeight="1" x14ac:dyDescent="0.2">
      <c r="B61" s="9"/>
      <c r="C61" s="155" t="str">
        <f>'M3'!C$3&amp;" "&amp;'M3'!E$3</f>
        <v>Maßnahme 3:  "Bezeichnung der Maßnahme" lt. Projektbeschreibung</v>
      </c>
      <c r="D61" s="156"/>
      <c r="E61" s="157"/>
      <c r="F61" s="13" t="s">
        <v>0</v>
      </c>
      <c r="G61" s="13" t="s">
        <v>68</v>
      </c>
      <c r="H61" s="13" t="str">
        <f>$H$14</f>
        <v>Jahr 2026</v>
      </c>
      <c r="I61" s="13" t="str">
        <f>$I$14</f>
        <v>Jahr 2027</v>
      </c>
      <c r="J61" s="11"/>
    </row>
    <row r="62" spans="2:10" ht="13.9" customHeight="1" x14ac:dyDescent="0.2">
      <c r="B62" s="9"/>
      <c r="C62" s="152" t="s">
        <v>69</v>
      </c>
      <c r="D62" s="153"/>
      <c r="E62" s="154"/>
      <c r="F62" s="14">
        <f>H62+I62</f>
        <v>0</v>
      </c>
      <c r="G62" s="15">
        <f>IF($F62=0,0,F62/$F$15)</f>
        <v>0</v>
      </c>
      <c r="H62" s="14">
        <f>SUM(H63+H66+H67)</f>
        <v>0</v>
      </c>
      <c r="I62" s="14">
        <f>SUM(I63+I66+I67)</f>
        <v>0</v>
      </c>
      <c r="J62" s="11"/>
    </row>
    <row r="63" spans="2:10" ht="13.9" customHeight="1" x14ac:dyDescent="0.2">
      <c r="B63" s="9"/>
      <c r="C63" s="146" t="s">
        <v>18</v>
      </c>
      <c r="D63" s="147"/>
      <c r="E63" s="148"/>
      <c r="F63" s="16">
        <f t="shared" ref="F63:F71" si="3">H63+I63</f>
        <v>0</v>
      </c>
      <c r="G63" s="17">
        <f>IF($F62=0,0,F63/$F62)</f>
        <v>0</v>
      </c>
      <c r="H63" s="16">
        <f>SUBTOTAL(9,H64:H65)</f>
        <v>0</v>
      </c>
      <c r="I63" s="16">
        <f>SUBTOTAL(9,I64:I65)</f>
        <v>0</v>
      </c>
      <c r="J63" s="11"/>
    </row>
    <row r="64" spans="2:10" ht="12" customHeight="1" x14ac:dyDescent="0.2">
      <c r="B64" s="9"/>
      <c r="C64" s="140" t="s">
        <v>37</v>
      </c>
      <c r="D64" s="141"/>
      <c r="E64" s="142"/>
      <c r="F64" s="18">
        <f t="shared" si="3"/>
        <v>0</v>
      </c>
      <c r="G64" s="19">
        <f>IF($F62=0,0,F64/$F62)</f>
        <v>0</v>
      </c>
      <c r="H64" s="18">
        <f>'M3'!K$22</f>
        <v>0</v>
      </c>
      <c r="I64" s="18">
        <f>'M3'!L$22</f>
        <v>0</v>
      </c>
      <c r="J64" s="11"/>
    </row>
    <row r="65" spans="2:10" ht="12" customHeight="1" x14ac:dyDescent="0.2">
      <c r="B65" s="9"/>
      <c r="C65" s="140" t="s">
        <v>46</v>
      </c>
      <c r="D65" s="141"/>
      <c r="E65" s="142"/>
      <c r="F65" s="18">
        <f t="shared" si="3"/>
        <v>0</v>
      </c>
      <c r="G65" s="19">
        <f>IF($F62=0,0,F65/$F62)</f>
        <v>0</v>
      </c>
      <c r="H65" s="18">
        <f>'M3'!K$37</f>
        <v>0</v>
      </c>
      <c r="I65" s="18">
        <f>'M3'!L$37</f>
        <v>0</v>
      </c>
      <c r="J65" s="11"/>
    </row>
    <row r="66" spans="2:10" ht="13.9" customHeight="1" x14ac:dyDescent="0.2">
      <c r="B66" s="9"/>
      <c r="C66" s="143" t="s">
        <v>32</v>
      </c>
      <c r="D66" s="144"/>
      <c r="E66" s="145"/>
      <c r="F66" s="16">
        <f t="shared" si="3"/>
        <v>0</v>
      </c>
      <c r="G66" s="19">
        <f>IF($F62=0,0,F66/$F62)</f>
        <v>0</v>
      </c>
      <c r="H66" s="16">
        <f>'M3'!K$58</f>
        <v>0</v>
      </c>
      <c r="I66" s="16">
        <f>'M3'!L$58</f>
        <v>0</v>
      </c>
      <c r="J66" s="11"/>
    </row>
    <row r="67" spans="2:10" ht="13.9" customHeight="1" x14ac:dyDescent="0.2">
      <c r="B67" s="9"/>
      <c r="C67" s="146" t="s">
        <v>33</v>
      </c>
      <c r="D67" s="147"/>
      <c r="E67" s="148"/>
      <c r="F67" s="16">
        <f t="shared" si="3"/>
        <v>0</v>
      </c>
      <c r="G67" s="17">
        <f>IF($F62=0,0,F67/$F62)</f>
        <v>0</v>
      </c>
      <c r="H67" s="16">
        <f>SUBTOTAL(9,H68:H71)</f>
        <v>0</v>
      </c>
      <c r="I67" s="16">
        <f>SUBTOTAL(9,I68:I71)</f>
        <v>0</v>
      </c>
      <c r="J67" s="11"/>
    </row>
    <row r="68" spans="2:10" ht="12" customHeight="1" x14ac:dyDescent="0.2">
      <c r="B68" s="9"/>
      <c r="C68" s="140" t="s">
        <v>102</v>
      </c>
      <c r="D68" s="141"/>
      <c r="E68" s="142"/>
      <c r="F68" s="18">
        <f t="shared" si="3"/>
        <v>0</v>
      </c>
      <c r="G68" s="19">
        <f>IF($F62=0,0,F68/$F62)</f>
        <v>0</v>
      </c>
      <c r="H68" s="18">
        <f>'M3'!K$77</f>
        <v>0</v>
      </c>
      <c r="I68" s="18">
        <f>'M3'!L$77</f>
        <v>0</v>
      </c>
      <c r="J68" s="11"/>
    </row>
    <row r="69" spans="2:10" ht="12" customHeight="1" x14ac:dyDescent="0.2">
      <c r="B69" s="9"/>
      <c r="C69" s="140" t="s">
        <v>103</v>
      </c>
      <c r="D69" s="141"/>
      <c r="E69" s="142"/>
      <c r="F69" s="18">
        <f t="shared" si="3"/>
        <v>0</v>
      </c>
      <c r="G69" s="19">
        <f>IF($F62=0,0,F69/$F62)</f>
        <v>0</v>
      </c>
      <c r="H69" s="18">
        <f>'M3'!K$92</f>
        <v>0</v>
      </c>
      <c r="I69" s="18">
        <f>'M3'!L$92</f>
        <v>0</v>
      </c>
      <c r="J69" s="11"/>
    </row>
    <row r="70" spans="2:10" ht="12" customHeight="1" x14ac:dyDescent="0.2">
      <c r="B70" s="9"/>
      <c r="C70" s="140" t="s">
        <v>105</v>
      </c>
      <c r="D70" s="141"/>
      <c r="E70" s="142"/>
      <c r="F70" s="18">
        <f t="shared" si="3"/>
        <v>0</v>
      </c>
      <c r="G70" s="19">
        <f>IF($F62=0,0,F70/$F62)</f>
        <v>0</v>
      </c>
      <c r="H70" s="18">
        <f>'M3'!K$107</f>
        <v>0</v>
      </c>
      <c r="I70" s="18">
        <f>'M3'!L$107</f>
        <v>0</v>
      </c>
      <c r="J70" s="11"/>
    </row>
    <row r="71" spans="2:10" ht="12" customHeight="1" x14ac:dyDescent="0.2">
      <c r="B71" s="9"/>
      <c r="C71" s="140" t="s">
        <v>104</v>
      </c>
      <c r="D71" s="141"/>
      <c r="E71" s="142"/>
      <c r="F71" s="18">
        <f t="shared" si="3"/>
        <v>0</v>
      </c>
      <c r="G71" s="19">
        <f>IF($F62=0,0,F71/$F62)</f>
        <v>0</v>
      </c>
      <c r="H71" s="18">
        <f>'M3'!K$122</f>
        <v>0</v>
      </c>
      <c r="I71" s="18">
        <f>'M3'!L$122</f>
        <v>0</v>
      </c>
      <c r="J71" s="11"/>
    </row>
    <row r="72" spans="2:10" ht="18.75" customHeight="1" x14ac:dyDescent="0.2">
      <c r="B72" s="9"/>
      <c r="C72" s="6"/>
      <c r="D72" s="6"/>
      <c r="E72" s="6"/>
      <c r="F72" s="6"/>
      <c r="G72" s="6"/>
      <c r="H72" s="6"/>
      <c r="I72" s="6"/>
      <c r="J72" s="11"/>
    </row>
    <row r="73" spans="2:10" ht="30" customHeight="1" x14ac:dyDescent="0.2">
      <c r="B73" s="9"/>
      <c r="C73" s="155" t="str">
        <f>'M4'!C$3&amp;" "&amp;'M4'!E$3</f>
        <v>Maßnahme 4:  "Bezeichnung der Maßnahme" lt. Projektbeschreibung</v>
      </c>
      <c r="D73" s="156"/>
      <c r="E73" s="157"/>
      <c r="F73" s="13" t="s">
        <v>0</v>
      </c>
      <c r="G73" s="13" t="s">
        <v>68</v>
      </c>
      <c r="H73" s="13" t="str">
        <f>$H$14</f>
        <v>Jahr 2026</v>
      </c>
      <c r="I73" s="13" t="str">
        <f>$I$14</f>
        <v>Jahr 2027</v>
      </c>
      <c r="J73" s="11"/>
    </row>
    <row r="74" spans="2:10" ht="14.1" customHeight="1" x14ac:dyDescent="0.2">
      <c r="B74" s="9"/>
      <c r="C74" s="152" t="s">
        <v>69</v>
      </c>
      <c r="D74" s="153"/>
      <c r="E74" s="154"/>
      <c r="F74" s="14">
        <f>H74+I74</f>
        <v>0</v>
      </c>
      <c r="G74" s="15">
        <f>IF($F74=0,0,F74/$F$15)</f>
        <v>0</v>
      </c>
      <c r="H74" s="14">
        <f>SUM(H75+H78+H79)</f>
        <v>0</v>
      </c>
      <c r="I74" s="14">
        <f>SUM(I75+I78+I79)</f>
        <v>0</v>
      </c>
      <c r="J74" s="11"/>
    </row>
    <row r="75" spans="2:10" ht="13.9" customHeight="1" x14ac:dyDescent="0.2">
      <c r="B75" s="9"/>
      <c r="C75" s="146" t="s">
        <v>18</v>
      </c>
      <c r="D75" s="147"/>
      <c r="E75" s="148"/>
      <c r="F75" s="16">
        <f t="shared" ref="F75:F83" si="4">H75+I75</f>
        <v>0</v>
      </c>
      <c r="G75" s="17">
        <f>IF($F74=0,0,F75/$F74)</f>
        <v>0</v>
      </c>
      <c r="H75" s="16">
        <f>SUBTOTAL(9,H76:H77)</f>
        <v>0</v>
      </c>
      <c r="I75" s="16">
        <f>SUBTOTAL(9,I76:I77)</f>
        <v>0</v>
      </c>
      <c r="J75" s="11"/>
    </row>
    <row r="76" spans="2:10" ht="12" customHeight="1" x14ac:dyDescent="0.2">
      <c r="B76" s="9"/>
      <c r="C76" s="140" t="s">
        <v>37</v>
      </c>
      <c r="D76" s="141"/>
      <c r="E76" s="142"/>
      <c r="F76" s="18">
        <f t="shared" si="4"/>
        <v>0</v>
      </c>
      <c r="G76" s="19">
        <f>IF($F74=0,0,F76/$F74)</f>
        <v>0</v>
      </c>
      <c r="H76" s="18">
        <f>'M4'!K$22</f>
        <v>0</v>
      </c>
      <c r="I76" s="18">
        <f>'M4'!L$22</f>
        <v>0</v>
      </c>
      <c r="J76" s="11"/>
    </row>
    <row r="77" spans="2:10" ht="12" customHeight="1" x14ac:dyDescent="0.2">
      <c r="B77" s="9"/>
      <c r="C77" s="140" t="s">
        <v>46</v>
      </c>
      <c r="D77" s="141"/>
      <c r="E77" s="142"/>
      <c r="F77" s="18">
        <f t="shared" si="4"/>
        <v>0</v>
      </c>
      <c r="G77" s="19">
        <f>IF($F74=0,0,F77/$F74)</f>
        <v>0</v>
      </c>
      <c r="H77" s="18">
        <f>'M4'!K$37</f>
        <v>0</v>
      </c>
      <c r="I77" s="18">
        <f>'M4'!L$37</f>
        <v>0</v>
      </c>
      <c r="J77" s="11"/>
    </row>
    <row r="78" spans="2:10" ht="13.9" customHeight="1" x14ac:dyDescent="0.2">
      <c r="B78" s="9"/>
      <c r="C78" s="143" t="s">
        <v>32</v>
      </c>
      <c r="D78" s="144"/>
      <c r="E78" s="145"/>
      <c r="F78" s="16">
        <f t="shared" si="4"/>
        <v>0</v>
      </c>
      <c r="G78" s="19">
        <f>IF($F74=0,0,F78/$F74)</f>
        <v>0</v>
      </c>
      <c r="H78" s="16">
        <f>'M4'!K$58</f>
        <v>0</v>
      </c>
      <c r="I78" s="16">
        <f>'M4'!L$58</f>
        <v>0</v>
      </c>
      <c r="J78" s="11"/>
    </row>
    <row r="79" spans="2:10" ht="13.9" customHeight="1" x14ac:dyDescent="0.2">
      <c r="B79" s="9"/>
      <c r="C79" s="146" t="s">
        <v>33</v>
      </c>
      <c r="D79" s="147"/>
      <c r="E79" s="148"/>
      <c r="F79" s="16">
        <f t="shared" si="4"/>
        <v>0</v>
      </c>
      <c r="G79" s="17">
        <f>IF($F74=0,0,F79/$F74)</f>
        <v>0</v>
      </c>
      <c r="H79" s="16">
        <f>SUBTOTAL(9,H80:H83)</f>
        <v>0</v>
      </c>
      <c r="I79" s="16">
        <f>SUBTOTAL(9,I80:I83)</f>
        <v>0</v>
      </c>
      <c r="J79" s="11"/>
    </row>
    <row r="80" spans="2:10" ht="12" customHeight="1" x14ac:dyDescent="0.2">
      <c r="B80" s="9"/>
      <c r="C80" s="140" t="s">
        <v>102</v>
      </c>
      <c r="D80" s="141"/>
      <c r="E80" s="142"/>
      <c r="F80" s="18">
        <f t="shared" si="4"/>
        <v>0</v>
      </c>
      <c r="G80" s="19">
        <f>IF($F74=0,0,F80/$F74)</f>
        <v>0</v>
      </c>
      <c r="H80" s="18">
        <f>'M4'!K$77</f>
        <v>0</v>
      </c>
      <c r="I80" s="18">
        <f>'M4'!L$77</f>
        <v>0</v>
      </c>
      <c r="J80" s="11"/>
    </row>
    <row r="81" spans="2:10" ht="12" customHeight="1" x14ac:dyDescent="0.2">
      <c r="B81" s="9"/>
      <c r="C81" s="140" t="s">
        <v>103</v>
      </c>
      <c r="D81" s="141"/>
      <c r="E81" s="142"/>
      <c r="F81" s="18">
        <f t="shared" si="4"/>
        <v>0</v>
      </c>
      <c r="G81" s="19">
        <f>IF($F74=0,0,F81/$F74)</f>
        <v>0</v>
      </c>
      <c r="H81" s="18">
        <f>'M4'!K$92</f>
        <v>0</v>
      </c>
      <c r="I81" s="18">
        <f>'M4'!L$92</f>
        <v>0</v>
      </c>
      <c r="J81" s="11"/>
    </row>
    <row r="82" spans="2:10" ht="12" customHeight="1" x14ac:dyDescent="0.2">
      <c r="B82" s="9"/>
      <c r="C82" s="140" t="s">
        <v>105</v>
      </c>
      <c r="D82" s="141"/>
      <c r="E82" s="142"/>
      <c r="F82" s="18">
        <f t="shared" si="4"/>
        <v>0</v>
      </c>
      <c r="G82" s="19">
        <f>IF($F74=0,0,F82/$F74)</f>
        <v>0</v>
      </c>
      <c r="H82" s="18">
        <f>'M4'!K$107</f>
        <v>0</v>
      </c>
      <c r="I82" s="18">
        <f>'M4'!L$107</f>
        <v>0</v>
      </c>
      <c r="J82" s="11"/>
    </row>
    <row r="83" spans="2:10" ht="12" customHeight="1" x14ac:dyDescent="0.2">
      <c r="B83" s="9"/>
      <c r="C83" s="140" t="s">
        <v>104</v>
      </c>
      <c r="D83" s="141"/>
      <c r="E83" s="142"/>
      <c r="F83" s="18">
        <f t="shared" si="4"/>
        <v>0</v>
      </c>
      <c r="G83" s="19">
        <f>IF($F74=0,0,F83/$F74)</f>
        <v>0</v>
      </c>
      <c r="H83" s="18">
        <f>'M4'!K$122</f>
        <v>0</v>
      </c>
      <c r="I83" s="18">
        <f>'M4'!L$122</f>
        <v>0</v>
      </c>
      <c r="J83" s="11"/>
    </row>
    <row r="84" spans="2:10" ht="18.75" customHeight="1" x14ac:dyDescent="0.2">
      <c r="B84" s="9"/>
      <c r="C84" s="6"/>
      <c r="D84" s="6"/>
      <c r="E84" s="6"/>
      <c r="F84" s="6"/>
      <c r="G84" s="6"/>
      <c r="H84" s="6"/>
      <c r="I84" s="6"/>
      <c r="J84" s="11"/>
    </row>
    <row r="85" spans="2:10" ht="30" customHeight="1" x14ac:dyDescent="0.2">
      <c r="B85" s="9"/>
      <c r="C85" s="155" t="str">
        <f>'M5'!C$3&amp;" "&amp;'M5'!E$3</f>
        <v>Maßnahme 5:  "Bezeichnung der Maßnahme" lt. Projektbeschreibung</v>
      </c>
      <c r="D85" s="156"/>
      <c r="E85" s="157"/>
      <c r="F85" s="13" t="s">
        <v>0</v>
      </c>
      <c r="G85" s="13" t="s">
        <v>68</v>
      </c>
      <c r="H85" s="13" t="str">
        <f>$H$14</f>
        <v>Jahr 2026</v>
      </c>
      <c r="I85" s="13" t="str">
        <f>$I$14</f>
        <v>Jahr 2027</v>
      </c>
      <c r="J85" s="11"/>
    </row>
    <row r="86" spans="2:10" ht="13.9" customHeight="1" x14ac:dyDescent="0.2">
      <c r="B86" s="9"/>
      <c r="C86" s="152" t="s">
        <v>69</v>
      </c>
      <c r="D86" s="153"/>
      <c r="E86" s="154"/>
      <c r="F86" s="14">
        <f>H86+I86</f>
        <v>0</v>
      </c>
      <c r="G86" s="15">
        <f>IF($F86=0,0,F86/$F$15)</f>
        <v>0</v>
      </c>
      <c r="H86" s="14">
        <f>SUM(H87+H90+H91)</f>
        <v>0</v>
      </c>
      <c r="I86" s="14">
        <f>SUM(I87+I90+I91)</f>
        <v>0</v>
      </c>
      <c r="J86" s="11"/>
    </row>
    <row r="87" spans="2:10" ht="13.9" customHeight="1" x14ac:dyDescent="0.2">
      <c r="B87" s="9"/>
      <c r="C87" s="146" t="s">
        <v>18</v>
      </c>
      <c r="D87" s="147"/>
      <c r="E87" s="148"/>
      <c r="F87" s="16">
        <f t="shared" ref="F87:F95" si="5">H87+I87</f>
        <v>0</v>
      </c>
      <c r="G87" s="17">
        <f>IF($F86=0,0,F87/$F86)</f>
        <v>0</v>
      </c>
      <c r="H87" s="16">
        <f>SUBTOTAL(9,H88:H89)</f>
        <v>0</v>
      </c>
      <c r="I87" s="16">
        <f>SUBTOTAL(9,I88:I89)</f>
        <v>0</v>
      </c>
      <c r="J87" s="11"/>
    </row>
    <row r="88" spans="2:10" ht="12" customHeight="1" x14ac:dyDescent="0.2">
      <c r="B88" s="9"/>
      <c r="C88" s="140" t="s">
        <v>37</v>
      </c>
      <c r="D88" s="141"/>
      <c r="E88" s="142"/>
      <c r="F88" s="18">
        <f t="shared" si="5"/>
        <v>0</v>
      </c>
      <c r="G88" s="19">
        <f>IF($F86=0,0,F88/$F86)</f>
        <v>0</v>
      </c>
      <c r="H88" s="18">
        <f>'M5'!K$22</f>
        <v>0</v>
      </c>
      <c r="I88" s="18">
        <f>'M5'!L$22</f>
        <v>0</v>
      </c>
      <c r="J88" s="11"/>
    </row>
    <row r="89" spans="2:10" ht="12" customHeight="1" x14ac:dyDescent="0.2">
      <c r="B89" s="9"/>
      <c r="C89" s="140" t="s">
        <v>46</v>
      </c>
      <c r="D89" s="141"/>
      <c r="E89" s="142"/>
      <c r="F89" s="18">
        <f t="shared" si="5"/>
        <v>0</v>
      </c>
      <c r="G89" s="19">
        <f>IF($F86=0,0,F89/$F86)</f>
        <v>0</v>
      </c>
      <c r="H89" s="18">
        <f>'M5'!K$37</f>
        <v>0</v>
      </c>
      <c r="I89" s="18">
        <f>'M5'!L$37</f>
        <v>0</v>
      </c>
      <c r="J89" s="11"/>
    </row>
    <row r="90" spans="2:10" ht="13.9" customHeight="1" x14ac:dyDescent="0.2">
      <c r="B90" s="9"/>
      <c r="C90" s="143" t="s">
        <v>32</v>
      </c>
      <c r="D90" s="144"/>
      <c r="E90" s="145"/>
      <c r="F90" s="16">
        <f t="shared" si="5"/>
        <v>0</v>
      </c>
      <c r="G90" s="19">
        <f>IF($F86=0,0,F90/$F86)</f>
        <v>0</v>
      </c>
      <c r="H90" s="16">
        <f>'M5'!K$58</f>
        <v>0</v>
      </c>
      <c r="I90" s="16">
        <f>'M5'!L$58</f>
        <v>0</v>
      </c>
      <c r="J90" s="11"/>
    </row>
    <row r="91" spans="2:10" ht="13.9" customHeight="1" x14ac:dyDescent="0.2">
      <c r="B91" s="9"/>
      <c r="C91" s="146" t="s">
        <v>33</v>
      </c>
      <c r="D91" s="147"/>
      <c r="E91" s="148"/>
      <c r="F91" s="16">
        <f t="shared" si="5"/>
        <v>0</v>
      </c>
      <c r="G91" s="17">
        <f>IF($F86=0,0,F91/$F86)</f>
        <v>0</v>
      </c>
      <c r="H91" s="16">
        <f>SUBTOTAL(9,H92:H95)</f>
        <v>0</v>
      </c>
      <c r="I91" s="16">
        <f>SUBTOTAL(9,I92:I95)</f>
        <v>0</v>
      </c>
      <c r="J91" s="11"/>
    </row>
    <row r="92" spans="2:10" ht="12" customHeight="1" x14ac:dyDescent="0.2">
      <c r="B92" s="9"/>
      <c r="C92" s="140" t="s">
        <v>102</v>
      </c>
      <c r="D92" s="141"/>
      <c r="E92" s="142"/>
      <c r="F92" s="18">
        <f t="shared" si="5"/>
        <v>0</v>
      </c>
      <c r="G92" s="19">
        <f>IF($F86=0,0,F92/$F86)</f>
        <v>0</v>
      </c>
      <c r="H92" s="18">
        <f>'M5'!K$77</f>
        <v>0</v>
      </c>
      <c r="I92" s="18">
        <f>'M5'!L$77</f>
        <v>0</v>
      </c>
      <c r="J92" s="11"/>
    </row>
    <row r="93" spans="2:10" ht="12" customHeight="1" x14ac:dyDescent="0.2">
      <c r="B93" s="9"/>
      <c r="C93" s="140" t="s">
        <v>103</v>
      </c>
      <c r="D93" s="141"/>
      <c r="E93" s="142"/>
      <c r="F93" s="18">
        <f t="shared" si="5"/>
        <v>0</v>
      </c>
      <c r="G93" s="19">
        <f>IF($F86=0,0,F93/$F86)</f>
        <v>0</v>
      </c>
      <c r="H93" s="18">
        <f>'M5'!K$92</f>
        <v>0</v>
      </c>
      <c r="I93" s="18">
        <f>'M5'!L$92</f>
        <v>0</v>
      </c>
      <c r="J93" s="11"/>
    </row>
    <row r="94" spans="2:10" ht="12" customHeight="1" x14ac:dyDescent="0.2">
      <c r="B94" s="9"/>
      <c r="C94" s="140" t="s">
        <v>105</v>
      </c>
      <c r="D94" s="141"/>
      <c r="E94" s="142"/>
      <c r="F94" s="18">
        <f t="shared" si="5"/>
        <v>0</v>
      </c>
      <c r="G94" s="19">
        <f>IF($F86=0,0,F94/$F86)</f>
        <v>0</v>
      </c>
      <c r="H94" s="18">
        <f>'M5'!K$107</f>
        <v>0</v>
      </c>
      <c r="I94" s="18">
        <f>'M5'!L$107</f>
        <v>0</v>
      </c>
      <c r="J94" s="11"/>
    </row>
    <row r="95" spans="2:10" ht="12" customHeight="1" x14ac:dyDescent="0.2">
      <c r="B95" s="9"/>
      <c r="C95" s="140" t="s">
        <v>104</v>
      </c>
      <c r="D95" s="141"/>
      <c r="E95" s="142"/>
      <c r="F95" s="18">
        <f t="shared" si="5"/>
        <v>0</v>
      </c>
      <c r="G95" s="19">
        <f>IF($F86=0,0,F95/$F86)</f>
        <v>0</v>
      </c>
      <c r="H95" s="18">
        <f>'M5'!K$122</f>
        <v>0</v>
      </c>
      <c r="I95" s="18">
        <f>'M5'!L$122</f>
        <v>0</v>
      </c>
      <c r="J95" s="11"/>
    </row>
    <row r="96" spans="2:10" ht="18.75" customHeight="1" x14ac:dyDescent="0.2">
      <c r="B96" s="9"/>
      <c r="C96" s="6"/>
      <c r="D96" s="6"/>
      <c r="E96" s="6"/>
      <c r="F96" s="6"/>
      <c r="G96" s="6"/>
      <c r="H96" s="6"/>
      <c r="I96" s="6"/>
      <c r="J96" s="11"/>
    </row>
    <row r="97" spans="2:10" ht="30" customHeight="1" x14ac:dyDescent="0.2">
      <c r="B97" s="9"/>
      <c r="C97" s="155" t="str">
        <f>'M6'!C$3&amp;" "&amp;'M6'!E$3</f>
        <v>Maßnahme 6:  "Bezeichnung der Maßnahme" lt. Projektbeschreibung</v>
      </c>
      <c r="D97" s="156"/>
      <c r="E97" s="157"/>
      <c r="F97" s="13" t="s">
        <v>0</v>
      </c>
      <c r="G97" s="13" t="s">
        <v>68</v>
      </c>
      <c r="H97" s="13" t="str">
        <f>$H$14</f>
        <v>Jahr 2026</v>
      </c>
      <c r="I97" s="13" t="str">
        <f>$I$14</f>
        <v>Jahr 2027</v>
      </c>
      <c r="J97" s="11"/>
    </row>
    <row r="98" spans="2:10" ht="13.9" customHeight="1" x14ac:dyDescent="0.2">
      <c r="B98" s="9"/>
      <c r="C98" s="152" t="s">
        <v>69</v>
      </c>
      <c r="D98" s="153"/>
      <c r="E98" s="154"/>
      <c r="F98" s="14">
        <f>H98+I98</f>
        <v>0</v>
      </c>
      <c r="G98" s="15">
        <f>IF($F98=0,0,F98/$F$15)</f>
        <v>0</v>
      </c>
      <c r="H98" s="14">
        <f>SUM(H99+H102+H103)</f>
        <v>0</v>
      </c>
      <c r="I98" s="14">
        <f>SUM(I99+I102+I103)</f>
        <v>0</v>
      </c>
      <c r="J98" s="11"/>
    </row>
    <row r="99" spans="2:10" ht="13.9" customHeight="1" x14ac:dyDescent="0.2">
      <c r="B99" s="9"/>
      <c r="C99" s="146" t="s">
        <v>18</v>
      </c>
      <c r="D99" s="147"/>
      <c r="E99" s="148"/>
      <c r="F99" s="16">
        <f t="shared" ref="F99:F107" si="6">H99+I99</f>
        <v>0</v>
      </c>
      <c r="G99" s="17">
        <f>IF($F98=0,0,F99/$F98)</f>
        <v>0</v>
      </c>
      <c r="H99" s="16">
        <f>SUBTOTAL(9,H100:H101)</f>
        <v>0</v>
      </c>
      <c r="I99" s="16">
        <f>SUBTOTAL(9,I100:I101)</f>
        <v>0</v>
      </c>
      <c r="J99" s="11"/>
    </row>
    <row r="100" spans="2:10" ht="12" customHeight="1" x14ac:dyDescent="0.2">
      <c r="B100" s="9"/>
      <c r="C100" s="140" t="s">
        <v>37</v>
      </c>
      <c r="D100" s="141"/>
      <c r="E100" s="142"/>
      <c r="F100" s="18">
        <f t="shared" si="6"/>
        <v>0</v>
      </c>
      <c r="G100" s="19">
        <f>IF($F98=0,0,F100/$F98)</f>
        <v>0</v>
      </c>
      <c r="H100" s="18">
        <f>'M6'!K$22</f>
        <v>0</v>
      </c>
      <c r="I100" s="18">
        <f>'M6'!L$22</f>
        <v>0</v>
      </c>
      <c r="J100" s="11"/>
    </row>
    <row r="101" spans="2:10" ht="12" customHeight="1" x14ac:dyDescent="0.2">
      <c r="B101" s="9"/>
      <c r="C101" s="140" t="s">
        <v>46</v>
      </c>
      <c r="D101" s="141"/>
      <c r="E101" s="142"/>
      <c r="F101" s="18">
        <f t="shared" si="6"/>
        <v>0</v>
      </c>
      <c r="G101" s="19">
        <f>IF($F98=0,0,F101/$F98)</f>
        <v>0</v>
      </c>
      <c r="H101" s="18">
        <f>'M6'!K$37</f>
        <v>0</v>
      </c>
      <c r="I101" s="18">
        <f>'M6'!L$37</f>
        <v>0</v>
      </c>
      <c r="J101" s="11"/>
    </row>
    <row r="102" spans="2:10" ht="13.9" customHeight="1" x14ac:dyDescent="0.2">
      <c r="B102" s="9"/>
      <c r="C102" s="143" t="s">
        <v>32</v>
      </c>
      <c r="D102" s="144"/>
      <c r="E102" s="145"/>
      <c r="F102" s="16">
        <f t="shared" si="6"/>
        <v>0</v>
      </c>
      <c r="G102" s="19">
        <f>IF($F98=0,0,F102/$F98)</f>
        <v>0</v>
      </c>
      <c r="H102" s="16">
        <f>'M6'!K$58</f>
        <v>0</v>
      </c>
      <c r="I102" s="16">
        <f>'M6'!L$58</f>
        <v>0</v>
      </c>
      <c r="J102" s="11"/>
    </row>
    <row r="103" spans="2:10" ht="13.9" customHeight="1" x14ac:dyDescent="0.2">
      <c r="B103" s="9"/>
      <c r="C103" s="146" t="s">
        <v>33</v>
      </c>
      <c r="D103" s="147"/>
      <c r="E103" s="148"/>
      <c r="F103" s="16">
        <f t="shared" si="6"/>
        <v>0</v>
      </c>
      <c r="G103" s="17">
        <f>IF($F98=0,0,F103/$F98)</f>
        <v>0</v>
      </c>
      <c r="H103" s="16">
        <f>SUBTOTAL(9,H104:H107)</f>
        <v>0</v>
      </c>
      <c r="I103" s="16">
        <f>SUBTOTAL(9,I104:I107)</f>
        <v>0</v>
      </c>
      <c r="J103" s="11"/>
    </row>
    <row r="104" spans="2:10" ht="12" customHeight="1" x14ac:dyDescent="0.2">
      <c r="B104" s="9"/>
      <c r="C104" s="140" t="s">
        <v>102</v>
      </c>
      <c r="D104" s="141"/>
      <c r="E104" s="142"/>
      <c r="F104" s="18">
        <f t="shared" si="6"/>
        <v>0</v>
      </c>
      <c r="G104" s="19">
        <f>IF($F98=0,0,F104/$F98)</f>
        <v>0</v>
      </c>
      <c r="H104" s="18">
        <f>'M6'!K$77</f>
        <v>0</v>
      </c>
      <c r="I104" s="18">
        <f>'M6'!L$77</f>
        <v>0</v>
      </c>
      <c r="J104" s="11"/>
    </row>
    <row r="105" spans="2:10" ht="12" customHeight="1" x14ac:dyDescent="0.2">
      <c r="B105" s="9"/>
      <c r="C105" s="140" t="s">
        <v>103</v>
      </c>
      <c r="D105" s="141"/>
      <c r="E105" s="142"/>
      <c r="F105" s="18">
        <f t="shared" si="6"/>
        <v>0</v>
      </c>
      <c r="G105" s="19">
        <f>IF($F98=0,0,F105/$F98)</f>
        <v>0</v>
      </c>
      <c r="H105" s="18">
        <f>'M6'!K$92</f>
        <v>0</v>
      </c>
      <c r="I105" s="18">
        <f>'M6'!L$92</f>
        <v>0</v>
      </c>
      <c r="J105" s="11"/>
    </row>
    <row r="106" spans="2:10" ht="12" customHeight="1" x14ac:dyDescent="0.2">
      <c r="B106" s="9"/>
      <c r="C106" s="140" t="s">
        <v>105</v>
      </c>
      <c r="D106" s="141"/>
      <c r="E106" s="142"/>
      <c r="F106" s="18">
        <f t="shared" si="6"/>
        <v>0</v>
      </c>
      <c r="G106" s="19">
        <f>IF($F98=0,0,F106/$F98)</f>
        <v>0</v>
      </c>
      <c r="H106" s="18">
        <f>'M6'!K$107</f>
        <v>0</v>
      </c>
      <c r="I106" s="18">
        <f>'M6'!L$107</f>
        <v>0</v>
      </c>
      <c r="J106" s="11"/>
    </row>
    <row r="107" spans="2:10" ht="12" customHeight="1" x14ac:dyDescent="0.2">
      <c r="B107" s="9"/>
      <c r="C107" s="140" t="s">
        <v>104</v>
      </c>
      <c r="D107" s="141"/>
      <c r="E107" s="142"/>
      <c r="F107" s="18">
        <f t="shared" si="6"/>
        <v>0</v>
      </c>
      <c r="G107" s="19">
        <f>IF($F98=0,0,F107/$F98)</f>
        <v>0</v>
      </c>
      <c r="H107" s="18">
        <f>'M6'!K$122</f>
        <v>0</v>
      </c>
      <c r="I107" s="18">
        <f>'M6'!L$122</f>
        <v>0</v>
      </c>
      <c r="J107" s="11"/>
    </row>
    <row r="108" spans="2:10" ht="18.75" customHeight="1" x14ac:dyDescent="0.2">
      <c r="B108" s="9"/>
      <c r="C108" s="6"/>
      <c r="D108" s="6"/>
      <c r="E108" s="6"/>
      <c r="F108" s="6"/>
      <c r="G108" s="6"/>
      <c r="H108" s="6"/>
      <c r="I108" s="6"/>
      <c r="J108" s="11"/>
    </row>
    <row r="109" spans="2:10" ht="30" customHeight="1" x14ac:dyDescent="0.2">
      <c r="B109" s="9"/>
      <c r="C109" s="155" t="str">
        <f>'M7'!C$3&amp;" "&amp;'M7'!E$3</f>
        <v>Maßnahme 7:  "Bezeichnung der Maßnahme" lt. Projektbeschreibung</v>
      </c>
      <c r="D109" s="156"/>
      <c r="E109" s="157"/>
      <c r="F109" s="13" t="s">
        <v>0</v>
      </c>
      <c r="G109" s="13" t="s">
        <v>68</v>
      </c>
      <c r="H109" s="13" t="str">
        <f>$H$14</f>
        <v>Jahr 2026</v>
      </c>
      <c r="I109" s="13" t="str">
        <f>$I$14</f>
        <v>Jahr 2027</v>
      </c>
      <c r="J109" s="11"/>
    </row>
    <row r="110" spans="2:10" ht="13.9" customHeight="1" x14ac:dyDescent="0.2">
      <c r="B110" s="9"/>
      <c r="C110" s="152" t="s">
        <v>69</v>
      </c>
      <c r="D110" s="153"/>
      <c r="E110" s="154"/>
      <c r="F110" s="14">
        <f>H110+I110</f>
        <v>0</v>
      </c>
      <c r="G110" s="15">
        <f>IF($F110=0,0,F110/$F$15)</f>
        <v>0</v>
      </c>
      <c r="H110" s="14">
        <f>SUM(H111+H114+H115)</f>
        <v>0</v>
      </c>
      <c r="I110" s="14">
        <f>SUM(I111+I114+I115)</f>
        <v>0</v>
      </c>
      <c r="J110" s="11"/>
    </row>
    <row r="111" spans="2:10" ht="13.9" customHeight="1" x14ac:dyDescent="0.2">
      <c r="B111" s="9"/>
      <c r="C111" s="146" t="s">
        <v>18</v>
      </c>
      <c r="D111" s="147"/>
      <c r="E111" s="148"/>
      <c r="F111" s="16">
        <f t="shared" ref="F111:F119" si="7">H111+I111</f>
        <v>0</v>
      </c>
      <c r="G111" s="17">
        <f>IF($F110=0,0,F111/$F110)</f>
        <v>0</v>
      </c>
      <c r="H111" s="16">
        <f>SUBTOTAL(9,H112:H113)</f>
        <v>0</v>
      </c>
      <c r="I111" s="16">
        <f>SUBTOTAL(9,I112:I113)</f>
        <v>0</v>
      </c>
      <c r="J111" s="11"/>
    </row>
    <row r="112" spans="2:10" ht="12" customHeight="1" x14ac:dyDescent="0.2">
      <c r="B112" s="9"/>
      <c r="C112" s="140" t="s">
        <v>37</v>
      </c>
      <c r="D112" s="141"/>
      <c r="E112" s="142"/>
      <c r="F112" s="18">
        <f t="shared" si="7"/>
        <v>0</v>
      </c>
      <c r="G112" s="19">
        <f>IF($F110=0,0,F112/$F110)</f>
        <v>0</v>
      </c>
      <c r="H112" s="18">
        <f>'M7'!K$22</f>
        <v>0</v>
      </c>
      <c r="I112" s="18">
        <f>'M7'!L$22</f>
        <v>0</v>
      </c>
      <c r="J112" s="11"/>
    </row>
    <row r="113" spans="2:10" ht="12" customHeight="1" x14ac:dyDescent="0.2">
      <c r="B113" s="9"/>
      <c r="C113" s="140" t="s">
        <v>46</v>
      </c>
      <c r="D113" s="141"/>
      <c r="E113" s="142"/>
      <c r="F113" s="18">
        <f t="shared" si="7"/>
        <v>0</v>
      </c>
      <c r="G113" s="19">
        <f>IF($F110=0,0,F113/$F110)</f>
        <v>0</v>
      </c>
      <c r="H113" s="18">
        <f>'M7'!K$37</f>
        <v>0</v>
      </c>
      <c r="I113" s="18">
        <f>'M7'!L$37</f>
        <v>0</v>
      </c>
      <c r="J113" s="11"/>
    </row>
    <row r="114" spans="2:10" ht="13.9" customHeight="1" x14ac:dyDescent="0.2">
      <c r="B114" s="9"/>
      <c r="C114" s="143" t="s">
        <v>32</v>
      </c>
      <c r="D114" s="144"/>
      <c r="E114" s="145"/>
      <c r="F114" s="16">
        <f t="shared" si="7"/>
        <v>0</v>
      </c>
      <c r="G114" s="19">
        <f>IF($F110=0,0,F114/$F110)</f>
        <v>0</v>
      </c>
      <c r="H114" s="16">
        <f>'M7'!K$58</f>
        <v>0</v>
      </c>
      <c r="I114" s="16">
        <f>'M7'!L$58</f>
        <v>0</v>
      </c>
      <c r="J114" s="11"/>
    </row>
    <row r="115" spans="2:10" ht="13.9" customHeight="1" x14ac:dyDescent="0.2">
      <c r="B115" s="9"/>
      <c r="C115" s="146" t="s">
        <v>33</v>
      </c>
      <c r="D115" s="147"/>
      <c r="E115" s="148"/>
      <c r="F115" s="16">
        <f t="shared" si="7"/>
        <v>0</v>
      </c>
      <c r="G115" s="17">
        <f>IF($F110=0,0,F115/$F110)</f>
        <v>0</v>
      </c>
      <c r="H115" s="16">
        <f>SUBTOTAL(9,H116:H119)</f>
        <v>0</v>
      </c>
      <c r="I115" s="16">
        <f>SUBTOTAL(9,I116:I119)</f>
        <v>0</v>
      </c>
      <c r="J115" s="11"/>
    </row>
    <row r="116" spans="2:10" ht="12" customHeight="1" x14ac:dyDescent="0.2">
      <c r="B116" s="9"/>
      <c r="C116" s="140" t="s">
        <v>102</v>
      </c>
      <c r="D116" s="141"/>
      <c r="E116" s="142"/>
      <c r="F116" s="18">
        <f t="shared" si="7"/>
        <v>0</v>
      </c>
      <c r="G116" s="19">
        <f>IF($F110=0,0,F116/$F110)</f>
        <v>0</v>
      </c>
      <c r="H116" s="18">
        <f>'M7'!K$77</f>
        <v>0</v>
      </c>
      <c r="I116" s="18">
        <f>'M7'!L$77</f>
        <v>0</v>
      </c>
      <c r="J116" s="11"/>
    </row>
    <row r="117" spans="2:10" ht="12" customHeight="1" x14ac:dyDescent="0.2">
      <c r="B117" s="9"/>
      <c r="C117" s="140" t="s">
        <v>103</v>
      </c>
      <c r="D117" s="141"/>
      <c r="E117" s="142"/>
      <c r="F117" s="18">
        <f t="shared" si="7"/>
        <v>0</v>
      </c>
      <c r="G117" s="19">
        <f>IF($F110=0,0,F117/$F110)</f>
        <v>0</v>
      </c>
      <c r="H117" s="18">
        <f>'M7'!K$92</f>
        <v>0</v>
      </c>
      <c r="I117" s="18">
        <f>'M7'!L$92</f>
        <v>0</v>
      </c>
      <c r="J117" s="11"/>
    </row>
    <row r="118" spans="2:10" ht="12" customHeight="1" x14ac:dyDescent="0.2">
      <c r="B118" s="9"/>
      <c r="C118" s="140" t="s">
        <v>105</v>
      </c>
      <c r="D118" s="141"/>
      <c r="E118" s="142"/>
      <c r="F118" s="18">
        <f t="shared" si="7"/>
        <v>0</v>
      </c>
      <c r="G118" s="19">
        <f>IF($F110=0,0,F118/$F110)</f>
        <v>0</v>
      </c>
      <c r="H118" s="18">
        <f>'M7'!K$107</f>
        <v>0</v>
      </c>
      <c r="I118" s="18">
        <f>'M7'!L$107</f>
        <v>0</v>
      </c>
      <c r="J118" s="11"/>
    </row>
    <row r="119" spans="2:10" ht="12" customHeight="1" x14ac:dyDescent="0.2">
      <c r="B119" s="9"/>
      <c r="C119" s="140" t="s">
        <v>104</v>
      </c>
      <c r="D119" s="141"/>
      <c r="E119" s="142"/>
      <c r="F119" s="18">
        <f t="shared" si="7"/>
        <v>0</v>
      </c>
      <c r="G119" s="19">
        <f>IF($F110=0,0,F119/$F110)</f>
        <v>0</v>
      </c>
      <c r="H119" s="18">
        <f>'M7'!K$122</f>
        <v>0</v>
      </c>
      <c r="I119" s="18">
        <f>'M7'!L$122</f>
        <v>0</v>
      </c>
      <c r="J119" s="11"/>
    </row>
    <row r="120" spans="2:10" ht="18.75" customHeight="1" x14ac:dyDescent="0.2">
      <c r="B120" s="9"/>
      <c r="C120" s="6"/>
      <c r="D120" s="6"/>
      <c r="E120" s="6"/>
      <c r="F120" s="6"/>
      <c r="G120" s="6"/>
      <c r="H120" s="6"/>
      <c r="I120" s="6"/>
      <c r="J120" s="11"/>
    </row>
    <row r="121" spans="2:10" ht="30" customHeight="1" x14ac:dyDescent="0.2">
      <c r="B121" s="9"/>
      <c r="C121" s="155" t="str">
        <f>'M8'!C$3&amp;" "&amp;'M8'!E$3</f>
        <v>Maßnahme 8:  "Bezeichnung der Maßnahme" lt. Projektbeschreibung</v>
      </c>
      <c r="D121" s="156"/>
      <c r="E121" s="157"/>
      <c r="F121" s="13" t="s">
        <v>0</v>
      </c>
      <c r="G121" s="13" t="s">
        <v>68</v>
      </c>
      <c r="H121" s="13" t="str">
        <f>$H$14</f>
        <v>Jahr 2026</v>
      </c>
      <c r="I121" s="13" t="str">
        <f>$I$14</f>
        <v>Jahr 2027</v>
      </c>
      <c r="J121" s="11"/>
    </row>
    <row r="122" spans="2:10" ht="13.9" customHeight="1" x14ac:dyDescent="0.2">
      <c r="B122" s="9"/>
      <c r="C122" s="152" t="s">
        <v>69</v>
      </c>
      <c r="D122" s="153"/>
      <c r="E122" s="154"/>
      <c r="F122" s="14">
        <f>H122+I122</f>
        <v>0</v>
      </c>
      <c r="G122" s="15">
        <f>IF($F122=0,0,F122/$F$15)</f>
        <v>0</v>
      </c>
      <c r="H122" s="14">
        <f>SUM(H123+H126+H127)</f>
        <v>0</v>
      </c>
      <c r="I122" s="14">
        <f>SUM(I123+I126+I127)</f>
        <v>0</v>
      </c>
      <c r="J122" s="11"/>
    </row>
    <row r="123" spans="2:10" ht="13.9" customHeight="1" x14ac:dyDescent="0.2">
      <c r="B123" s="9"/>
      <c r="C123" s="146" t="s">
        <v>18</v>
      </c>
      <c r="D123" s="147"/>
      <c r="E123" s="148"/>
      <c r="F123" s="16">
        <f t="shared" ref="F123:F131" si="8">H123+I123</f>
        <v>0</v>
      </c>
      <c r="G123" s="17">
        <f>IF($F122=0,0,F123/$F122)</f>
        <v>0</v>
      </c>
      <c r="H123" s="16">
        <f>SUBTOTAL(9,H124:H125)</f>
        <v>0</v>
      </c>
      <c r="I123" s="16">
        <f>SUBTOTAL(9,I124:I125)</f>
        <v>0</v>
      </c>
      <c r="J123" s="11"/>
    </row>
    <row r="124" spans="2:10" ht="12" customHeight="1" x14ac:dyDescent="0.2">
      <c r="B124" s="9"/>
      <c r="C124" s="140" t="s">
        <v>37</v>
      </c>
      <c r="D124" s="141"/>
      <c r="E124" s="142"/>
      <c r="F124" s="18">
        <f t="shared" si="8"/>
        <v>0</v>
      </c>
      <c r="G124" s="19">
        <f>IF($F122=0,0,F124/$F122)</f>
        <v>0</v>
      </c>
      <c r="H124" s="18">
        <f>'M8'!K$22</f>
        <v>0</v>
      </c>
      <c r="I124" s="18">
        <f>'M8'!L$22</f>
        <v>0</v>
      </c>
      <c r="J124" s="11"/>
    </row>
    <row r="125" spans="2:10" ht="12" customHeight="1" x14ac:dyDescent="0.2">
      <c r="B125" s="9"/>
      <c r="C125" s="140" t="s">
        <v>46</v>
      </c>
      <c r="D125" s="141"/>
      <c r="E125" s="142"/>
      <c r="F125" s="18">
        <f t="shared" si="8"/>
        <v>0</v>
      </c>
      <c r="G125" s="19">
        <f>IF($F122=0,0,F125/$F122)</f>
        <v>0</v>
      </c>
      <c r="H125" s="18">
        <f>'M8'!K$37</f>
        <v>0</v>
      </c>
      <c r="I125" s="18">
        <f>'M8'!L$37</f>
        <v>0</v>
      </c>
      <c r="J125" s="11"/>
    </row>
    <row r="126" spans="2:10" ht="13.9" customHeight="1" x14ac:dyDescent="0.2">
      <c r="B126" s="9"/>
      <c r="C126" s="143" t="s">
        <v>32</v>
      </c>
      <c r="D126" s="144"/>
      <c r="E126" s="145"/>
      <c r="F126" s="16">
        <f t="shared" si="8"/>
        <v>0</v>
      </c>
      <c r="G126" s="19">
        <f>IF($F122=0,0,F126/$F122)</f>
        <v>0</v>
      </c>
      <c r="H126" s="16">
        <f>'M8'!K$58</f>
        <v>0</v>
      </c>
      <c r="I126" s="16">
        <f>'M8'!L$58</f>
        <v>0</v>
      </c>
      <c r="J126" s="11"/>
    </row>
    <row r="127" spans="2:10" ht="13.9" customHeight="1" x14ac:dyDescent="0.2">
      <c r="B127" s="9"/>
      <c r="C127" s="146" t="s">
        <v>33</v>
      </c>
      <c r="D127" s="147"/>
      <c r="E127" s="148"/>
      <c r="F127" s="16">
        <f t="shared" si="8"/>
        <v>0</v>
      </c>
      <c r="G127" s="17">
        <f>IF($F122=0,0,F127/$F122)</f>
        <v>0</v>
      </c>
      <c r="H127" s="16">
        <f>SUBTOTAL(9,H128:H131)</f>
        <v>0</v>
      </c>
      <c r="I127" s="16">
        <f>SUBTOTAL(9,I128:I131)</f>
        <v>0</v>
      </c>
      <c r="J127" s="11"/>
    </row>
    <row r="128" spans="2:10" ht="12" customHeight="1" x14ac:dyDescent="0.2">
      <c r="B128" s="9"/>
      <c r="C128" s="140" t="s">
        <v>102</v>
      </c>
      <c r="D128" s="141"/>
      <c r="E128" s="142"/>
      <c r="F128" s="18">
        <f t="shared" si="8"/>
        <v>0</v>
      </c>
      <c r="G128" s="19">
        <f>IF($F122=0,0,F128/$F122)</f>
        <v>0</v>
      </c>
      <c r="H128" s="18">
        <f>'M8'!K$77</f>
        <v>0</v>
      </c>
      <c r="I128" s="18">
        <f>'M8'!L$77</f>
        <v>0</v>
      </c>
      <c r="J128" s="11"/>
    </row>
    <row r="129" spans="2:10" ht="12" customHeight="1" x14ac:dyDescent="0.2">
      <c r="B129" s="9"/>
      <c r="C129" s="140" t="s">
        <v>103</v>
      </c>
      <c r="D129" s="141"/>
      <c r="E129" s="142"/>
      <c r="F129" s="18">
        <f t="shared" si="8"/>
        <v>0</v>
      </c>
      <c r="G129" s="19">
        <f>IF($F122=0,0,F129/$F122)</f>
        <v>0</v>
      </c>
      <c r="H129" s="18">
        <f>'M8'!K$92</f>
        <v>0</v>
      </c>
      <c r="I129" s="18">
        <f>'M8'!L$92</f>
        <v>0</v>
      </c>
      <c r="J129" s="11"/>
    </row>
    <row r="130" spans="2:10" ht="12" customHeight="1" x14ac:dyDescent="0.2">
      <c r="B130" s="9"/>
      <c r="C130" s="140" t="s">
        <v>105</v>
      </c>
      <c r="D130" s="141"/>
      <c r="E130" s="142"/>
      <c r="F130" s="18">
        <f t="shared" si="8"/>
        <v>0</v>
      </c>
      <c r="G130" s="19">
        <f>IF($F122=0,0,F130/$F122)</f>
        <v>0</v>
      </c>
      <c r="H130" s="18">
        <f>'M8'!K$107</f>
        <v>0</v>
      </c>
      <c r="I130" s="18">
        <f>'M8'!L$107</f>
        <v>0</v>
      </c>
      <c r="J130" s="11"/>
    </row>
    <row r="131" spans="2:10" ht="12" customHeight="1" x14ac:dyDescent="0.2">
      <c r="B131" s="9"/>
      <c r="C131" s="140" t="s">
        <v>104</v>
      </c>
      <c r="D131" s="141"/>
      <c r="E131" s="142"/>
      <c r="F131" s="18">
        <f t="shared" si="8"/>
        <v>0</v>
      </c>
      <c r="G131" s="19">
        <f>IF($F122=0,0,F131/$F122)</f>
        <v>0</v>
      </c>
      <c r="H131" s="18">
        <f>'M8'!K$122</f>
        <v>0</v>
      </c>
      <c r="I131" s="18">
        <f>'M8'!L$122</f>
        <v>0</v>
      </c>
      <c r="J131" s="11"/>
    </row>
    <row r="132" spans="2:10" ht="18.75" customHeight="1" x14ac:dyDescent="0.2">
      <c r="B132" s="9"/>
      <c r="C132" s="6"/>
      <c r="D132" s="6"/>
      <c r="E132" s="6"/>
      <c r="F132" s="6"/>
      <c r="G132" s="6"/>
      <c r="H132" s="6"/>
      <c r="I132" s="6"/>
      <c r="J132" s="11"/>
    </row>
    <row r="133" spans="2:10" ht="30" customHeight="1" x14ac:dyDescent="0.2">
      <c r="B133" s="9"/>
      <c r="C133" s="155" t="str">
        <f>'M9'!C$3&amp;" "&amp;'M9'!E$3</f>
        <v>Maßnahme 9:  "Bezeichnung der Maßnahme" lt. Projektbeschreibung</v>
      </c>
      <c r="D133" s="156"/>
      <c r="E133" s="157"/>
      <c r="F133" s="13" t="s">
        <v>0</v>
      </c>
      <c r="G133" s="13" t="s">
        <v>68</v>
      </c>
      <c r="H133" s="13" t="str">
        <f>$H$14</f>
        <v>Jahr 2026</v>
      </c>
      <c r="I133" s="13" t="str">
        <f>$I$14</f>
        <v>Jahr 2027</v>
      </c>
      <c r="J133" s="11"/>
    </row>
    <row r="134" spans="2:10" ht="13.9" customHeight="1" x14ac:dyDescent="0.2">
      <c r="B134" s="9"/>
      <c r="C134" s="152" t="s">
        <v>69</v>
      </c>
      <c r="D134" s="153"/>
      <c r="E134" s="154"/>
      <c r="F134" s="14">
        <f>H134+I134</f>
        <v>0</v>
      </c>
      <c r="G134" s="15">
        <f>IF($F134=0,0,F134/$F$15)</f>
        <v>0</v>
      </c>
      <c r="H134" s="14">
        <f>SUM(H135+H138+H139)</f>
        <v>0</v>
      </c>
      <c r="I134" s="14">
        <f>SUM(I135+I138+I139)</f>
        <v>0</v>
      </c>
      <c r="J134" s="11"/>
    </row>
    <row r="135" spans="2:10" ht="13.9" customHeight="1" x14ac:dyDescent="0.2">
      <c r="B135" s="9"/>
      <c r="C135" s="146" t="s">
        <v>18</v>
      </c>
      <c r="D135" s="147"/>
      <c r="E135" s="148"/>
      <c r="F135" s="16">
        <f t="shared" ref="F135:F143" si="9">H135+I135</f>
        <v>0</v>
      </c>
      <c r="G135" s="17">
        <f>IF($F134=0,0,F135/$F134)</f>
        <v>0</v>
      </c>
      <c r="H135" s="16">
        <f>SUBTOTAL(9,H136:H137)</f>
        <v>0</v>
      </c>
      <c r="I135" s="16">
        <f>SUBTOTAL(9,I136:I137)</f>
        <v>0</v>
      </c>
      <c r="J135" s="11"/>
    </row>
    <row r="136" spans="2:10" ht="12" customHeight="1" x14ac:dyDescent="0.2">
      <c r="B136" s="9"/>
      <c r="C136" s="140" t="s">
        <v>37</v>
      </c>
      <c r="D136" s="141"/>
      <c r="E136" s="142"/>
      <c r="F136" s="18">
        <f t="shared" si="9"/>
        <v>0</v>
      </c>
      <c r="G136" s="19">
        <f>IF($F134=0,0,F136/$F134)</f>
        <v>0</v>
      </c>
      <c r="H136" s="18">
        <f>'M9'!K$22</f>
        <v>0</v>
      </c>
      <c r="I136" s="18">
        <f>'M9'!L$22</f>
        <v>0</v>
      </c>
      <c r="J136" s="11"/>
    </row>
    <row r="137" spans="2:10" ht="12" customHeight="1" x14ac:dyDescent="0.2">
      <c r="B137" s="9"/>
      <c r="C137" s="140" t="s">
        <v>46</v>
      </c>
      <c r="D137" s="141"/>
      <c r="E137" s="142"/>
      <c r="F137" s="18">
        <f t="shared" si="9"/>
        <v>0</v>
      </c>
      <c r="G137" s="19">
        <f>IF($F134=0,0,F137/$F134)</f>
        <v>0</v>
      </c>
      <c r="H137" s="18">
        <f>'M9'!K$37</f>
        <v>0</v>
      </c>
      <c r="I137" s="18">
        <f>'M9'!L$37</f>
        <v>0</v>
      </c>
      <c r="J137" s="11"/>
    </row>
    <row r="138" spans="2:10" ht="13.9" customHeight="1" x14ac:dyDescent="0.2">
      <c r="B138" s="9"/>
      <c r="C138" s="143" t="s">
        <v>32</v>
      </c>
      <c r="D138" s="144"/>
      <c r="E138" s="145"/>
      <c r="F138" s="16">
        <f t="shared" si="9"/>
        <v>0</v>
      </c>
      <c r="G138" s="19">
        <f>IF($F134=0,0,F138/$F134)</f>
        <v>0</v>
      </c>
      <c r="H138" s="16">
        <f>'M9'!K$58</f>
        <v>0</v>
      </c>
      <c r="I138" s="16">
        <f>'M9'!L$58</f>
        <v>0</v>
      </c>
      <c r="J138" s="11"/>
    </row>
    <row r="139" spans="2:10" ht="13.9" customHeight="1" x14ac:dyDescent="0.2">
      <c r="B139" s="9"/>
      <c r="C139" s="146" t="s">
        <v>33</v>
      </c>
      <c r="D139" s="147"/>
      <c r="E139" s="148"/>
      <c r="F139" s="16">
        <f t="shared" si="9"/>
        <v>0</v>
      </c>
      <c r="G139" s="17">
        <f>IF($F134=0,0,F139/$F134)</f>
        <v>0</v>
      </c>
      <c r="H139" s="16">
        <f>SUBTOTAL(9,H140:H143)</f>
        <v>0</v>
      </c>
      <c r="I139" s="16">
        <f>SUBTOTAL(9,I140:I143)</f>
        <v>0</v>
      </c>
      <c r="J139" s="11"/>
    </row>
    <row r="140" spans="2:10" ht="12" customHeight="1" x14ac:dyDescent="0.2">
      <c r="B140" s="9"/>
      <c r="C140" s="140" t="s">
        <v>102</v>
      </c>
      <c r="D140" s="141"/>
      <c r="E140" s="142"/>
      <c r="F140" s="18">
        <f t="shared" si="9"/>
        <v>0</v>
      </c>
      <c r="G140" s="19">
        <f>IF($F134=0,0,F140/$F134)</f>
        <v>0</v>
      </c>
      <c r="H140" s="18">
        <f>'M9'!K$77</f>
        <v>0</v>
      </c>
      <c r="I140" s="18">
        <f>'M9'!L$77</f>
        <v>0</v>
      </c>
      <c r="J140" s="11"/>
    </row>
    <row r="141" spans="2:10" ht="12" customHeight="1" x14ac:dyDescent="0.2">
      <c r="B141" s="9"/>
      <c r="C141" s="140" t="s">
        <v>103</v>
      </c>
      <c r="D141" s="141"/>
      <c r="E141" s="142"/>
      <c r="F141" s="18">
        <f t="shared" si="9"/>
        <v>0</v>
      </c>
      <c r="G141" s="19">
        <f>IF($F134=0,0,F141/$F134)</f>
        <v>0</v>
      </c>
      <c r="H141" s="18">
        <f>'M9'!K$92</f>
        <v>0</v>
      </c>
      <c r="I141" s="18">
        <f>'M9'!L$92</f>
        <v>0</v>
      </c>
      <c r="J141" s="11"/>
    </row>
    <row r="142" spans="2:10" ht="12" customHeight="1" x14ac:dyDescent="0.2">
      <c r="B142" s="9"/>
      <c r="C142" s="140" t="s">
        <v>105</v>
      </c>
      <c r="D142" s="141"/>
      <c r="E142" s="142"/>
      <c r="F142" s="18">
        <f t="shared" si="9"/>
        <v>0</v>
      </c>
      <c r="G142" s="19">
        <f>IF($F134=0,0,F142/$F134)</f>
        <v>0</v>
      </c>
      <c r="H142" s="18">
        <f>'M9'!K$107</f>
        <v>0</v>
      </c>
      <c r="I142" s="18">
        <f>'M9'!L$107</f>
        <v>0</v>
      </c>
      <c r="J142" s="11"/>
    </row>
    <row r="143" spans="2:10" ht="12" customHeight="1" x14ac:dyDescent="0.2">
      <c r="B143" s="9"/>
      <c r="C143" s="140" t="s">
        <v>104</v>
      </c>
      <c r="D143" s="141"/>
      <c r="E143" s="142"/>
      <c r="F143" s="18">
        <f t="shared" si="9"/>
        <v>0</v>
      </c>
      <c r="G143" s="19">
        <f>IF($F134=0,0,F143/$F134)</f>
        <v>0</v>
      </c>
      <c r="H143" s="18">
        <f>'M9'!K$122</f>
        <v>0</v>
      </c>
      <c r="I143" s="18">
        <f>'M9'!L$122</f>
        <v>0</v>
      </c>
      <c r="J143" s="11"/>
    </row>
    <row r="144" spans="2:10" ht="18.75" customHeight="1" x14ac:dyDescent="0.2">
      <c r="B144" s="9"/>
      <c r="C144" s="6"/>
      <c r="D144" s="6"/>
      <c r="E144" s="6"/>
      <c r="F144" s="6"/>
      <c r="G144" s="6"/>
      <c r="H144" s="6"/>
      <c r="I144" s="6"/>
      <c r="J144" s="11"/>
    </row>
    <row r="145" spans="2:10" ht="30" customHeight="1" x14ac:dyDescent="0.2">
      <c r="B145" s="9"/>
      <c r="C145" s="149" t="str">
        <f>'M10 PM'!C3</f>
        <v>Maßnahme 10: Projektmanagement und Koordination</v>
      </c>
      <c r="D145" s="150"/>
      <c r="E145" s="151"/>
      <c r="F145" s="13" t="s">
        <v>0</v>
      </c>
      <c r="G145" s="13" t="s">
        <v>68</v>
      </c>
      <c r="H145" s="13" t="str">
        <f>$H$14</f>
        <v>Jahr 2026</v>
      </c>
      <c r="I145" s="13" t="str">
        <f>$I$14</f>
        <v>Jahr 2027</v>
      </c>
      <c r="J145" s="11"/>
    </row>
    <row r="146" spans="2:10" ht="13.9" customHeight="1" x14ac:dyDescent="0.2">
      <c r="B146" s="9"/>
      <c r="C146" s="152" t="s">
        <v>69</v>
      </c>
      <c r="D146" s="153"/>
      <c r="E146" s="154"/>
      <c r="F146" s="14">
        <f>H146+I146</f>
        <v>0</v>
      </c>
      <c r="G146" s="15">
        <f>IF($F146=0,0,F146/$F$15)</f>
        <v>0</v>
      </c>
      <c r="H146" s="14">
        <f>SUM(H147+H150+H151)</f>
        <v>0</v>
      </c>
      <c r="I146" s="14">
        <f>SUM(I147+I150+I151)</f>
        <v>0</v>
      </c>
      <c r="J146" s="11"/>
    </row>
    <row r="147" spans="2:10" ht="13.9" customHeight="1" x14ac:dyDescent="0.2">
      <c r="B147" s="9"/>
      <c r="C147" s="146" t="s">
        <v>18</v>
      </c>
      <c r="D147" s="147"/>
      <c r="E147" s="148"/>
      <c r="F147" s="16">
        <f t="shared" ref="F147:F155" si="10">H147+I147</f>
        <v>0</v>
      </c>
      <c r="G147" s="17">
        <f>IF($F146=0,0,F147/$F146)</f>
        <v>0</v>
      </c>
      <c r="H147" s="16">
        <f>SUBTOTAL(9,H148:H149)</f>
        <v>0</v>
      </c>
      <c r="I147" s="16">
        <f>SUBTOTAL(9,I148:I149)</f>
        <v>0</v>
      </c>
      <c r="J147" s="11"/>
    </row>
    <row r="148" spans="2:10" ht="12" customHeight="1" x14ac:dyDescent="0.2">
      <c r="B148" s="9"/>
      <c r="C148" s="140" t="s">
        <v>37</v>
      </c>
      <c r="D148" s="141"/>
      <c r="E148" s="142"/>
      <c r="F148" s="18">
        <f t="shared" si="10"/>
        <v>0</v>
      </c>
      <c r="G148" s="19">
        <f>IF($F146=0,0,F148/$F146)</f>
        <v>0</v>
      </c>
      <c r="H148" s="18">
        <f>'M10 PM'!K$22</f>
        <v>0</v>
      </c>
      <c r="I148" s="18">
        <f>'M10 PM'!L$22</f>
        <v>0</v>
      </c>
      <c r="J148" s="11"/>
    </row>
    <row r="149" spans="2:10" ht="12" customHeight="1" x14ac:dyDescent="0.2">
      <c r="B149" s="9"/>
      <c r="C149" s="140" t="s">
        <v>46</v>
      </c>
      <c r="D149" s="141"/>
      <c r="E149" s="142"/>
      <c r="F149" s="18">
        <f t="shared" si="10"/>
        <v>0</v>
      </c>
      <c r="G149" s="19">
        <f>IF($F146=0,0,F149/$F146)</f>
        <v>0</v>
      </c>
      <c r="H149" s="18">
        <f>'M10 PM'!K$37</f>
        <v>0</v>
      </c>
      <c r="I149" s="18">
        <f>'M10 PM'!L$37</f>
        <v>0</v>
      </c>
      <c r="J149" s="11"/>
    </row>
    <row r="150" spans="2:10" ht="13.9" customHeight="1" x14ac:dyDescent="0.2">
      <c r="B150" s="9"/>
      <c r="C150" s="143" t="s">
        <v>32</v>
      </c>
      <c r="D150" s="144"/>
      <c r="E150" s="145"/>
      <c r="F150" s="16">
        <f t="shared" si="10"/>
        <v>0</v>
      </c>
      <c r="G150" s="19">
        <f>IF($F146=0,0,F150/$F146)</f>
        <v>0</v>
      </c>
      <c r="H150" s="16">
        <f>'M10 PM'!K$58</f>
        <v>0</v>
      </c>
      <c r="I150" s="16">
        <f>'M10 PM'!L$58</f>
        <v>0</v>
      </c>
      <c r="J150" s="11"/>
    </row>
    <row r="151" spans="2:10" ht="13.9" customHeight="1" x14ac:dyDescent="0.2">
      <c r="B151" s="9"/>
      <c r="C151" s="146" t="s">
        <v>33</v>
      </c>
      <c r="D151" s="147"/>
      <c r="E151" s="148"/>
      <c r="F151" s="16">
        <f t="shared" si="10"/>
        <v>0</v>
      </c>
      <c r="G151" s="17">
        <f>IF($F146=0,0,F151/$F146)</f>
        <v>0</v>
      </c>
      <c r="H151" s="16">
        <f>SUBTOTAL(9,H152:H155)</f>
        <v>0</v>
      </c>
      <c r="I151" s="16">
        <f>SUBTOTAL(9,I152:I155)</f>
        <v>0</v>
      </c>
      <c r="J151" s="11"/>
    </row>
    <row r="152" spans="2:10" ht="12" customHeight="1" x14ac:dyDescent="0.2">
      <c r="B152" s="9"/>
      <c r="C152" s="140" t="s">
        <v>102</v>
      </c>
      <c r="D152" s="141"/>
      <c r="E152" s="142"/>
      <c r="F152" s="18">
        <f t="shared" si="10"/>
        <v>0</v>
      </c>
      <c r="G152" s="19">
        <f>IF($F146=0,0,F152/$F146)</f>
        <v>0</v>
      </c>
      <c r="H152" s="18">
        <f>'M10 PM'!K$77</f>
        <v>0</v>
      </c>
      <c r="I152" s="18">
        <f>'M10 PM'!L$77</f>
        <v>0</v>
      </c>
      <c r="J152" s="11"/>
    </row>
    <row r="153" spans="2:10" ht="12" customHeight="1" x14ac:dyDescent="0.2">
      <c r="B153" s="9"/>
      <c r="C153" s="140" t="s">
        <v>103</v>
      </c>
      <c r="D153" s="141"/>
      <c r="E153" s="142"/>
      <c r="F153" s="18">
        <f t="shared" si="10"/>
        <v>0</v>
      </c>
      <c r="G153" s="19">
        <f>IF($F146=0,0,F153/$F146)</f>
        <v>0</v>
      </c>
      <c r="H153" s="18">
        <f>'M10 PM'!K$92</f>
        <v>0</v>
      </c>
      <c r="I153" s="18">
        <f>'M10 PM'!L$92</f>
        <v>0</v>
      </c>
      <c r="J153" s="11"/>
    </row>
    <row r="154" spans="2:10" ht="12" customHeight="1" x14ac:dyDescent="0.2">
      <c r="B154" s="9"/>
      <c r="C154" s="140" t="s">
        <v>105</v>
      </c>
      <c r="D154" s="141"/>
      <c r="E154" s="142"/>
      <c r="F154" s="18">
        <f t="shared" si="10"/>
        <v>0</v>
      </c>
      <c r="G154" s="19">
        <f>IF($F146=0,0,F154/$F146)</f>
        <v>0</v>
      </c>
      <c r="H154" s="18">
        <f>'M10 PM'!K$107</f>
        <v>0</v>
      </c>
      <c r="I154" s="18">
        <f>'M10 PM'!L$107</f>
        <v>0</v>
      </c>
      <c r="J154" s="11"/>
    </row>
    <row r="155" spans="2:10" ht="12" customHeight="1" x14ac:dyDescent="0.2">
      <c r="B155" s="9"/>
      <c r="C155" s="140" t="s">
        <v>104</v>
      </c>
      <c r="D155" s="141"/>
      <c r="E155" s="142"/>
      <c r="F155" s="18">
        <f t="shared" si="10"/>
        <v>0</v>
      </c>
      <c r="G155" s="19">
        <f>IF($F146=0,0,F155/$F146)</f>
        <v>0</v>
      </c>
      <c r="H155" s="18">
        <f>'M10 PM'!K$122</f>
        <v>0</v>
      </c>
      <c r="I155" s="18">
        <f>'M10 PM'!L$122</f>
        <v>0</v>
      </c>
      <c r="J155" s="11"/>
    </row>
    <row r="156" spans="2:10" ht="18.75" customHeight="1" x14ac:dyDescent="0.2">
      <c r="B156" s="26"/>
      <c r="C156" s="79"/>
      <c r="D156" s="79"/>
      <c r="E156" s="79"/>
      <c r="F156" s="79"/>
      <c r="G156" s="79"/>
      <c r="H156" s="79"/>
      <c r="I156" s="79"/>
      <c r="J156" s="28"/>
    </row>
    <row r="157" spans="2:10" ht="18.75" customHeight="1" x14ac:dyDescent="0.2">
      <c r="B157" s="58"/>
      <c r="C157" s="58"/>
      <c r="D157" s="58"/>
      <c r="E157" s="58"/>
      <c r="F157" s="58"/>
      <c r="G157" s="58"/>
      <c r="H157" s="58"/>
      <c r="I157" s="58"/>
      <c r="J157" s="58"/>
    </row>
    <row r="158" spans="2:10" ht="18.75" customHeight="1" x14ac:dyDescent="0.2">
      <c r="B158" s="58"/>
      <c r="G158" s="135"/>
      <c r="H158" s="135"/>
      <c r="I158" s="135"/>
      <c r="J158" s="58"/>
    </row>
    <row r="159" spans="2:10" ht="18.75" customHeight="1" x14ac:dyDescent="0.2">
      <c r="B159" s="58"/>
      <c r="G159" s="135"/>
      <c r="H159" s="135"/>
      <c r="I159" s="135"/>
      <c r="J159" s="58"/>
    </row>
    <row r="160" spans="2:10" ht="18.75" customHeight="1" x14ac:dyDescent="0.2">
      <c r="B160" s="58"/>
      <c r="G160" s="135"/>
      <c r="H160" s="135"/>
      <c r="I160" s="135"/>
      <c r="J160" s="58"/>
    </row>
    <row r="161" spans="2:10" ht="18.75" customHeight="1" x14ac:dyDescent="0.2">
      <c r="B161" s="58"/>
      <c r="G161" s="135"/>
      <c r="H161" s="135"/>
      <c r="I161" s="135"/>
      <c r="J161" s="58"/>
    </row>
    <row r="162" spans="2:10" ht="18.75" customHeight="1" x14ac:dyDescent="0.2">
      <c r="B162" s="58"/>
      <c r="G162" s="135"/>
      <c r="H162" s="135"/>
      <c r="I162" s="135"/>
      <c r="J162" s="58"/>
    </row>
    <row r="163" spans="2:10" ht="18.75" customHeight="1" x14ac:dyDescent="0.2">
      <c r="B163" s="58"/>
      <c r="G163" s="135"/>
      <c r="H163" s="135"/>
      <c r="I163" s="135"/>
      <c r="J163" s="58"/>
    </row>
    <row r="164" spans="2:10" ht="18.75" customHeight="1" x14ac:dyDescent="0.2">
      <c r="B164" s="58"/>
      <c r="G164" s="135"/>
      <c r="H164" s="135"/>
      <c r="I164" s="135"/>
      <c r="J164" s="58"/>
    </row>
    <row r="165" spans="2:10" ht="18.75" customHeight="1" x14ac:dyDescent="0.2">
      <c r="B165" s="58"/>
      <c r="G165" s="135"/>
      <c r="H165" s="135"/>
      <c r="I165" s="135"/>
      <c r="J165" s="58"/>
    </row>
    <row r="166" spans="2:10" ht="18.75" customHeight="1" x14ac:dyDescent="0.2">
      <c r="B166" s="58"/>
      <c r="G166" s="135"/>
      <c r="H166" s="135"/>
      <c r="I166" s="135"/>
      <c r="J166" s="58"/>
    </row>
    <row r="167" spans="2:10" ht="18.75" customHeight="1" x14ac:dyDescent="0.2">
      <c r="B167" s="58"/>
      <c r="G167" s="135"/>
      <c r="H167" s="135"/>
      <c r="I167" s="135"/>
      <c r="J167" s="58"/>
    </row>
    <row r="168" spans="2:10" ht="18.75" customHeight="1" x14ac:dyDescent="0.2">
      <c r="B168" s="58"/>
      <c r="G168" s="135"/>
      <c r="H168" s="135"/>
      <c r="I168" s="135"/>
      <c r="J168" s="58"/>
    </row>
    <row r="169" spans="2:10" ht="18.75" customHeight="1" x14ac:dyDescent="0.2">
      <c r="B169" s="58"/>
      <c r="C169" s="135"/>
      <c r="D169" s="135"/>
      <c r="E169" s="135"/>
      <c r="F169" s="135"/>
      <c r="G169" s="135"/>
      <c r="H169" s="135"/>
      <c r="I169" s="135"/>
      <c r="J169" s="58"/>
    </row>
    <row r="170" spans="2:10" ht="18.75" customHeight="1" x14ac:dyDescent="0.2">
      <c r="B170" s="58"/>
      <c r="C170" s="135"/>
      <c r="D170" s="135"/>
      <c r="E170" s="135"/>
      <c r="F170" s="135"/>
      <c r="G170" s="135"/>
      <c r="H170" s="135"/>
      <c r="I170" s="135"/>
      <c r="J170" s="58"/>
    </row>
    <row r="171" spans="2:10" ht="18.75" customHeight="1" x14ac:dyDescent="0.2">
      <c r="B171" s="58"/>
      <c r="C171" s="135"/>
      <c r="D171" s="135"/>
      <c r="E171" s="135"/>
      <c r="F171" s="135"/>
      <c r="G171" s="135"/>
      <c r="H171" s="135"/>
      <c r="I171" s="135"/>
      <c r="J171" s="58"/>
    </row>
    <row r="172" spans="2:10" ht="18.75" customHeight="1" x14ac:dyDescent="0.2">
      <c r="B172" s="58"/>
      <c r="C172" s="58"/>
      <c r="D172" s="58"/>
      <c r="E172" s="58"/>
      <c r="F172" s="58"/>
      <c r="G172" s="58"/>
      <c r="H172" s="58"/>
      <c r="I172" s="58"/>
      <c r="J172" s="58"/>
    </row>
    <row r="173" spans="2:10" ht="18.75" customHeight="1" x14ac:dyDescent="0.2">
      <c r="B173" s="58"/>
      <c r="C173" s="58"/>
      <c r="D173" s="58"/>
      <c r="E173" s="58"/>
      <c r="F173" s="58"/>
      <c r="G173" s="58"/>
      <c r="H173" s="58"/>
      <c r="I173" s="58"/>
      <c r="J173" s="58"/>
    </row>
    <row r="174" spans="2:10" ht="18.75" customHeight="1" x14ac:dyDescent="0.2">
      <c r="B174" s="58"/>
      <c r="C174" s="58"/>
      <c r="D174" s="58"/>
      <c r="E174" s="58"/>
      <c r="F174" s="58"/>
      <c r="G174" s="58"/>
      <c r="H174" s="58"/>
      <c r="I174" s="58"/>
      <c r="J174" s="58"/>
    </row>
    <row r="175" spans="2:10" ht="18.75" customHeight="1" x14ac:dyDescent="0.2">
      <c r="B175" s="58"/>
      <c r="C175" s="58"/>
      <c r="D175" s="58"/>
      <c r="E175" s="58"/>
      <c r="F175" s="58"/>
      <c r="G175" s="58"/>
      <c r="H175" s="58"/>
      <c r="I175" s="58"/>
      <c r="J175" s="58"/>
    </row>
    <row r="176" spans="2:10" ht="18.75" customHeight="1" x14ac:dyDescent="0.2">
      <c r="B176" s="58"/>
      <c r="C176" s="58"/>
      <c r="D176" s="58"/>
      <c r="E176" s="58"/>
      <c r="F176" s="58"/>
      <c r="G176" s="58"/>
      <c r="H176" s="58"/>
      <c r="I176" s="58"/>
      <c r="J176" s="58"/>
    </row>
    <row r="177" spans="2:10" ht="18.75" customHeight="1" x14ac:dyDescent="0.2">
      <c r="B177" s="58"/>
      <c r="C177" s="58"/>
      <c r="D177" s="58"/>
      <c r="E177" s="58"/>
      <c r="F177" s="58"/>
      <c r="G177" s="58"/>
      <c r="H177" s="58"/>
      <c r="I177" s="58"/>
      <c r="J177" s="58"/>
    </row>
    <row r="178" spans="2:10" ht="18.75" customHeight="1" x14ac:dyDescent="0.2">
      <c r="B178" s="58"/>
      <c r="C178" s="58"/>
      <c r="D178" s="58"/>
      <c r="E178" s="58"/>
      <c r="F178" s="58"/>
      <c r="G178" s="58"/>
      <c r="H178" s="58"/>
      <c r="I178" s="58"/>
      <c r="J178" s="58"/>
    </row>
    <row r="179" spans="2:10" ht="18.75" customHeight="1" x14ac:dyDescent="0.2">
      <c r="B179" s="58"/>
      <c r="C179" s="58"/>
      <c r="D179" s="58"/>
      <c r="E179" s="58"/>
      <c r="F179" s="58"/>
      <c r="G179" s="58"/>
      <c r="H179" s="58"/>
      <c r="I179" s="58"/>
      <c r="J179" s="58"/>
    </row>
    <row r="180" spans="2:10" ht="18.75" customHeight="1" x14ac:dyDescent="0.2">
      <c r="B180" s="58"/>
      <c r="C180" s="58"/>
      <c r="D180" s="58"/>
      <c r="E180" s="58"/>
      <c r="F180" s="58"/>
      <c r="G180" s="58"/>
      <c r="H180" s="58"/>
      <c r="I180" s="58"/>
      <c r="J180" s="58"/>
    </row>
    <row r="181" spans="2:10" ht="18.75" customHeight="1" x14ac:dyDescent="0.2">
      <c r="B181" s="58"/>
      <c r="C181" s="58"/>
      <c r="D181" s="58"/>
      <c r="E181" s="58"/>
      <c r="F181" s="58"/>
      <c r="G181" s="58"/>
      <c r="H181" s="58"/>
      <c r="I181" s="58"/>
      <c r="J181" s="58"/>
    </row>
    <row r="182" spans="2:10" ht="18.75" customHeight="1" x14ac:dyDescent="0.2">
      <c r="B182" s="58"/>
      <c r="C182" s="58"/>
      <c r="D182" s="58"/>
      <c r="E182" s="58"/>
      <c r="F182" s="58"/>
      <c r="G182" s="58"/>
      <c r="H182" s="58"/>
      <c r="I182" s="58"/>
      <c r="J182" s="58"/>
    </row>
    <row r="183" spans="2:10" ht="18.75" customHeight="1" x14ac:dyDescent="0.2">
      <c r="B183" s="58"/>
      <c r="C183" s="58"/>
      <c r="D183" s="58"/>
      <c r="E183" s="58"/>
      <c r="F183" s="58"/>
      <c r="G183" s="58"/>
      <c r="H183" s="58"/>
      <c r="I183" s="58"/>
      <c r="J183" s="58"/>
    </row>
    <row r="184" spans="2:10" ht="18.75" customHeight="1" x14ac:dyDescent="0.2">
      <c r="B184" s="58"/>
      <c r="C184" s="58"/>
      <c r="D184" s="58"/>
      <c r="E184" s="58"/>
      <c r="F184" s="58"/>
      <c r="G184" s="58"/>
      <c r="H184" s="58"/>
      <c r="I184" s="58"/>
      <c r="J184" s="58"/>
    </row>
    <row r="185" spans="2:10" ht="18.75" customHeight="1" x14ac:dyDescent="0.2">
      <c r="B185" s="58"/>
      <c r="C185" s="58"/>
      <c r="D185" s="58"/>
      <c r="E185" s="58"/>
      <c r="F185" s="58"/>
      <c r="G185" s="58"/>
      <c r="H185" s="58"/>
      <c r="I185" s="58"/>
      <c r="J185" s="58"/>
    </row>
    <row r="186" spans="2:10" ht="18.75" customHeight="1" x14ac:dyDescent="0.2">
      <c r="B186" s="58"/>
      <c r="C186" s="58"/>
      <c r="D186" s="58"/>
      <c r="E186" s="58"/>
      <c r="F186" s="58"/>
      <c r="G186" s="58"/>
      <c r="H186" s="58"/>
      <c r="I186" s="58"/>
      <c r="J186" s="58"/>
    </row>
    <row r="187" spans="2:10" ht="18.75" customHeight="1" x14ac:dyDescent="0.2">
      <c r="B187" s="58"/>
      <c r="C187" s="58"/>
      <c r="D187" s="58"/>
      <c r="E187" s="58"/>
      <c r="F187" s="58"/>
      <c r="G187" s="58"/>
      <c r="H187" s="58"/>
      <c r="I187" s="58"/>
      <c r="J187" s="58"/>
    </row>
    <row r="188" spans="2:10" ht="18.75" customHeight="1" x14ac:dyDescent="0.2">
      <c r="B188" s="58"/>
      <c r="C188" s="58"/>
      <c r="D188" s="58"/>
      <c r="E188" s="58"/>
      <c r="F188" s="58"/>
      <c r="G188" s="58"/>
      <c r="H188" s="58"/>
      <c r="I188" s="58"/>
      <c r="J188" s="58"/>
    </row>
    <row r="189" spans="2:10" ht="18.75" customHeight="1" x14ac:dyDescent="0.2">
      <c r="B189" s="58"/>
      <c r="C189" s="58"/>
      <c r="D189" s="58"/>
      <c r="E189" s="58"/>
      <c r="F189" s="58"/>
      <c r="G189" s="58"/>
      <c r="H189" s="58"/>
      <c r="I189" s="58"/>
      <c r="J189" s="58"/>
    </row>
    <row r="190" spans="2:10" ht="18.75" customHeight="1" x14ac:dyDescent="0.2">
      <c r="B190" s="58"/>
      <c r="C190" s="58"/>
      <c r="D190" s="58"/>
      <c r="E190" s="58"/>
      <c r="F190" s="58"/>
      <c r="G190" s="58"/>
      <c r="H190" s="58"/>
      <c r="I190" s="58"/>
      <c r="J190" s="58"/>
    </row>
    <row r="191" spans="2:10" ht="18.75" customHeight="1" x14ac:dyDescent="0.2">
      <c r="B191" s="58"/>
      <c r="C191" s="58"/>
      <c r="D191" s="58"/>
      <c r="E191" s="58"/>
      <c r="F191" s="58"/>
      <c r="G191" s="58"/>
      <c r="H191" s="58"/>
      <c r="I191" s="58"/>
      <c r="J191" s="58"/>
    </row>
    <row r="192" spans="2:10" ht="18.75" customHeight="1" x14ac:dyDescent="0.2">
      <c r="B192" s="58"/>
      <c r="C192" s="58"/>
      <c r="D192" s="58"/>
      <c r="E192" s="58"/>
      <c r="F192" s="58"/>
      <c r="G192" s="58"/>
      <c r="H192" s="58"/>
      <c r="I192" s="58"/>
      <c r="J192" s="58"/>
    </row>
    <row r="193" spans="2:10" ht="18.75" customHeight="1" x14ac:dyDescent="0.2">
      <c r="B193" s="58"/>
      <c r="C193" s="58"/>
      <c r="D193" s="58"/>
      <c r="E193" s="58"/>
      <c r="F193" s="58"/>
      <c r="G193" s="58"/>
      <c r="H193" s="58"/>
      <c r="I193" s="58"/>
      <c r="J193" s="58"/>
    </row>
    <row r="194" spans="2:10" ht="18.75" customHeight="1" x14ac:dyDescent="0.2">
      <c r="B194" s="58"/>
      <c r="C194" s="58"/>
      <c r="D194" s="58"/>
      <c r="E194" s="58"/>
      <c r="F194" s="58"/>
      <c r="G194" s="58"/>
      <c r="H194" s="58"/>
      <c r="I194" s="58"/>
      <c r="J194" s="58"/>
    </row>
    <row r="195" spans="2:10" ht="18.75" customHeight="1" x14ac:dyDescent="0.2">
      <c r="B195" s="58"/>
      <c r="C195" s="58"/>
      <c r="D195" s="58"/>
      <c r="E195" s="58"/>
      <c r="F195" s="58"/>
      <c r="G195" s="58"/>
      <c r="H195" s="58"/>
      <c r="I195" s="58"/>
      <c r="J195" s="58"/>
    </row>
    <row r="196" spans="2:10" ht="18.75" customHeight="1" x14ac:dyDescent="0.2">
      <c r="B196" s="58"/>
      <c r="C196" s="58"/>
      <c r="D196" s="58"/>
      <c r="E196" s="58"/>
      <c r="F196" s="58"/>
      <c r="G196" s="58"/>
      <c r="H196" s="58"/>
      <c r="I196" s="58"/>
      <c r="J196" s="58"/>
    </row>
    <row r="197" spans="2:10" ht="18.75" customHeight="1" x14ac:dyDescent="0.2">
      <c r="B197" s="58"/>
      <c r="C197" s="58"/>
      <c r="D197" s="58"/>
      <c r="E197" s="58"/>
      <c r="F197" s="58"/>
      <c r="G197" s="58"/>
      <c r="H197" s="58"/>
      <c r="I197" s="58"/>
      <c r="J197" s="58"/>
    </row>
    <row r="198" spans="2:10" ht="18.75" customHeight="1" x14ac:dyDescent="0.2">
      <c r="B198" s="58"/>
      <c r="C198" s="58"/>
      <c r="D198" s="58"/>
      <c r="E198" s="58"/>
      <c r="F198" s="58"/>
      <c r="G198" s="58"/>
      <c r="H198" s="58"/>
      <c r="I198" s="58"/>
      <c r="J198" s="58"/>
    </row>
    <row r="199" spans="2:10" ht="18.75" customHeight="1" x14ac:dyDescent="0.2">
      <c r="B199" s="58"/>
      <c r="C199" s="58"/>
      <c r="D199" s="58"/>
      <c r="E199" s="58"/>
      <c r="F199" s="58"/>
      <c r="G199" s="58"/>
      <c r="H199" s="58"/>
      <c r="I199" s="58"/>
      <c r="J199" s="58"/>
    </row>
    <row r="200" spans="2:10" ht="18.75" customHeight="1" x14ac:dyDescent="0.2">
      <c r="B200" s="58"/>
      <c r="C200" s="58"/>
      <c r="D200" s="58"/>
      <c r="E200" s="58"/>
      <c r="F200" s="58"/>
      <c r="G200" s="58"/>
      <c r="H200" s="58"/>
      <c r="I200" s="58"/>
      <c r="J200" s="58"/>
    </row>
    <row r="201" spans="2:10" ht="18.75" customHeight="1" x14ac:dyDescent="0.2">
      <c r="B201" s="58"/>
      <c r="C201" s="58"/>
      <c r="D201" s="58"/>
      <c r="E201" s="58"/>
      <c r="F201" s="58"/>
      <c r="G201" s="58"/>
      <c r="H201" s="58"/>
      <c r="I201" s="58"/>
      <c r="J201" s="58"/>
    </row>
    <row r="202" spans="2:10" ht="18.75" customHeight="1" x14ac:dyDescent="0.2">
      <c r="B202" s="58"/>
      <c r="C202" s="58"/>
      <c r="D202" s="58"/>
      <c r="E202" s="58"/>
      <c r="F202" s="58"/>
      <c r="G202" s="58"/>
      <c r="H202" s="58"/>
      <c r="I202" s="58"/>
      <c r="J202" s="58"/>
    </row>
    <row r="203" spans="2:10" ht="18.75" customHeight="1" x14ac:dyDescent="0.2">
      <c r="B203" s="58"/>
      <c r="C203" s="58"/>
      <c r="D203" s="58"/>
      <c r="E203" s="58"/>
      <c r="F203" s="58"/>
      <c r="G203" s="58"/>
      <c r="H203" s="58"/>
      <c r="I203" s="58"/>
      <c r="J203" s="58"/>
    </row>
    <row r="205" spans="2:10" ht="18.75" customHeight="1" x14ac:dyDescent="0.2">
      <c r="B205" s="5"/>
      <c r="C205" s="6"/>
      <c r="D205" s="6"/>
      <c r="E205" s="6"/>
      <c r="F205" s="6"/>
      <c r="G205" s="6"/>
      <c r="H205" s="7"/>
      <c r="I205" s="80"/>
      <c r="J205" s="80"/>
    </row>
    <row r="206" spans="2:10" ht="221.25" customHeight="1" x14ac:dyDescent="0.2">
      <c r="B206" s="9"/>
      <c r="C206" s="178" t="s">
        <v>49</v>
      </c>
      <c r="D206" s="178"/>
      <c r="E206" s="178"/>
      <c r="F206" s="178"/>
      <c r="G206" s="178"/>
      <c r="H206" s="11"/>
      <c r="I206" s="80"/>
      <c r="J206" s="80"/>
    </row>
    <row r="207" spans="2:10" ht="18.75" customHeight="1" x14ac:dyDescent="0.2">
      <c r="B207" s="26"/>
      <c r="C207" s="23"/>
      <c r="D207" s="23"/>
      <c r="E207" s="23"/>
      <c r="F207" s="23"/>
      <c r="G207" s="23"/>
      <c r="H207" s="28"/>
      <c r="I207" s="80"/>
      <c r="J207" s="80"/>
    </row>
  </sheetData>
  <sheetProtection algorithmName="SHA-512" hashValue="kNS6iVX+7FLRdBinU2cTeG6MAbl6p2oeihduIq3m1pMY7thk8WAZ8kii1hNKmSQFRwtD6qWVImbnoyjLERCWbw==" saltValue="Ua7G7fDtsIIo+HaMsS7fzQ==" spinCount="100000" sheet="1" objects="1" scenarios="1"/>
  <mergeCells count="140">
    <mergeCell ref="C206:G206"/>
    <mergeCell ref="C30:E30"/>
    <mergeCell ref="C31:E31"/>
    <mergeCell ref="C32:E32"/>
    <mergeCell ref="C33:E33"/>
    <mergeCell ref="C37:E37"/>
    <mergeCell ref="C38:E38"/>
    <mergeCell ref="C39:E39"/>
    <mergeCell ref="C40:E40"/>
    <mergeCell ref="C41:E41"/>
    <mergeCell ref="C42:E42"/>
    <mergeCell ref="C43:E43"/>
    <mergeCell ref="C44:E44"/>
    <mergeCell ref="C45:E45"/>
    <mergeCell ref="C46:E46"/>
    <mergeCell ref="C47:E47"/>
    <mergeCell ref="C49:E49"/>
    <mergeCell ref="C51:E51"/>
    <mergeCell ref="C52:E52"/>
    <mergeCell ref="C58:E58"/>
    <mergeCell ref="C59:E59"/>
    <mergeCell ref="C61:E61"/>
    <mergeCell ref="C54:E54"/>
    <mergeCell ref="C55:E55"/>
    <mergeCell ref="C21:E21"/>
    <mergeCell ref="C22:E22"/>
    <mergeCell ref="C29:E29"/>
    <mergeCell ref="C17:E17"/>
    <mergeCell ref="C18:E18"/>
    <mergeCell ref="C26:E26"/>
    <mergeCell ref="C23:E23"/>
    <mergeCell ref="C24:E24"/>
    <mergeCell ref="K11:O14"/>
    <mergeCell ref="K28:O29"/>
    <mergeCell ref="C16:E16"/>
    <mergeCell ref="C20:E20"/>
    <mergeCell ref="C25:E25"/>
    <mergeCell ref="C4:G4"/>
    <mergeCell ref="C14:E14"/>
    <mergeCell ref="C15:E15"/>
    <mergeCell ref="C19:E19"/>
    <mergeCell ref="C6:I6"/>
    <mergeCell ref="D10:I10"/>
    <mergeCell ref="D9:I9"/>
    <mergeCell ref="D8:I8"/>
    <mergeCell ref="D7:I7"/>
    <mergeCell ref="G12:H12"/>
    <mergeCell ref="D11:I11"/>
    <mergeCell ref="C12:E12"/>
    <mergeCell ref="C53:E53"/>
    <mergeCell ref="C101:E101"/>
    <mergeCell ref="C89:E89"/>
    <mergeCell ref="C85:E85"/>
    <mergeCell ref="C86:E86"/>
    <mergeCell ref="C87:E87"/>
    <mergeCell ref="C88:E88"/>
    <mergeCell ref="C79:E79"/>
    <mergeCell ref="C80:E80"/>
    <mergeCell ref="C81:E81"/>
    <mergeCell ref="C82:E82"/>
    <mergeCell ref="C83:E83"/>
    <mergeCell ref="C56:E56"/>
    <mergeCell ref="C57:E57"/>
    <mergeCell ref="C71:E71"/>
    <mergeCell ref="C73:E73"/>
    <mergeCell ref="C74:E74"/>
    <mergeCell ref="C75:E75"/>
    <mergeCell ref="C66:E66"/>
    <mergeCell ref="C67:E67"/>
    <mergeCell ref="C68:E68"/>
    <mergeCell ref="C69:E69"/>
    <mergeCell ref="C70:E70"/>
    <mergeCell ref="C65:E65"/>
    <mergeCell ref="C104:E104"/>
    <mergeCell ref="C105:E105"/>
    <mergeCell ref="C106:E106"/>
    <mergeCell ref="C107:E107"/>
    <mergeCell ref="C109:E109"/>
    <mergeCell ref="C102:E102"/>
    <mergeCell ref="C103:E103"/>
    <mergeCell ref="C50:E50"/>
    <mergeCell ref="C64:E64"/>
    <mergeCell ref="C63:E63"/>
    <mergeCell ref="C62:E62"/>
    <mergeCell ref="C78:E78"/>
    <mergeCell ref="C77:E77"/>
    <mergeCell ref="C76:E76"/>
    <mergeCell ref="C90:E90"/>
    <mergeCell ref="C91:E91"/>
    <mergeCell ref="C92:E92"/>
    <mergeCell ref="C93:E93"/>
    <mergeCell ref="C94:E94"/>
    <mergeCell ref="C95:E95"/>
    <mergeCell ref="C97:E97"/>
    <mergeCell ref="C98:E98"/>
    <mergeCell ref="C99:E99"/>
    <mergeCell ref="C100:E100"/>
    <mergeCell ref="C115:E115"/>
    <mergeCell ref="C116:E116"/>
    <mergeCell ref="C117:E117"/>
    <mergeCell ref="C118:E118"/>
    <mergeCell ref="C119:E119"/>
    <mergeCell ref="C110:E110"/>
    <mergeCell ref="C111:E111"/>
    <mergeCell ref="C112:E112"/>
    <mergeCell ref="C113:E113"/>
    <mergeCell ref="C114:E114"/>
    <mergeCell ref="C126:E126"/>
    <mergeCell ref="C127:E127"/>
    <mergeCell ref="C128:E128"/>
    <mergeCell ref="C129:E129"/>
    <mergeCell ref="C130:E130"/>
    <mergeCell ref="C121:E121"/>
    <mergeCell ref="C122:E122"/>
    <mergeCell ref="C123:E123"/>
    <mergeCell ref="C124:E124"/>
    <mergeCell ref="C125:E125"/>
    <mergeCell ref="C131:E131"/>
    <mergeCell ref="C143:E143"/>
    <mergeCell ref="C142:E142"/>
    <mergeCell ref="C141:E141"/>
    <mergeCell ref="C140:E140"/>
    <mergeCell ref="C139:E139"/>
    <mergeCell ref="C138:E138"/>
    <mergeCell ref="C137:E137"/>
    <mergeCell ref="C136:E136"/>
    <mergeCell ref="C135:E135"/>
    <mergeCell ref="C134:E134"/>
    <mergeCell ref="C133:E133"/>
    <mergeCell ref="C155:E155"/>
    <mergeCell ref="C150:E150"/>
    <mergeCell ref="C151:E151"/>
    <mergeCell ref="C152:E152"/>
    <mergeCell ref="C153:E153"/>
    <mergeCell ref="C154:E154"/>
    <mergeCell ref="C145:E145"/>
    <mergeCell ref="C146:E146"/>
    <mergeCell ref="C147:E147"/>
    <mergeCell ref="C148:E148"/>
    <mergeCell ref="C149:E149"/>
  </mergeCells>
  <conditionalFormatting sqref="B49 B63 B77 B133:B143 J49 J63 J77 J61 J75 J73 J87 J85 J99 J97 J111 J109 J123 J121 J133:J143 J147 J145 B169:J203 L17:M25 B157:J157 B158:B168 L15:O15 G158:J168 N16:O25">
    <cfRule type="expression" dxfId="38" priority="28" stopIfTrue="1">
      <formula>$B$49="Achtung! Die Höhe der Gesamtausgaben muss mit der Höhe der Gesamteinnahmen exakt übereinstimmen!"</formula>
    </cfRule>
  </conditionalFormatting>
  <conditionalFormatting sqref="B61">
    <cfRule type="expression" dxfId="37" priority="23" stopIfTrue="1">
      <formula>$B$49="Achtung! Die Höhe der Gesamtausgaben muss mit der Höhe der Gesamteinnahmen exakt übereinstimmen!"</formula>
    </cfRule>
  </conditionalFormatting>
  <conditionalFormatting sqref="B75">
    <cfRule type="expression" dxfId="36" priority="22" stopIfTrue="1">
      <formula>$B$49="Achtung! Die Höhe der Gesamtausgaben muss mit der Höhe der Gesamteinnahmen exakt übereinstimmen!"</formula>
    </cfRule>
  </conditionalFormatting>
  <conditionalFormatting sqref="B73">
    <cfRule type="expression" dxfId="35" priority="21" stopIfTrue="1">
      <formula>$B$49="Achtung! Die Höhe der Gesamtausgaben muss mit der Höhe der Gesamteinnahmen exakt übereinstimmen!"</formula>
    </cfRule>
  </conditionalFormatting>
  <conditionalFormatting sqref="B87">
    <cfRule type="expression" dxfId="34" priority="20" stopIfTrue="1">
      <formula>$B$49="Achtung! Die Höhe der Gesamtausgaben muss mit der Höhe der Gesamteinnahmen exakt übereinstimmen!"</formula>
    </cfRule>
  </conditionalFormatting>
  <conditionalFormatting sqref="B85">
    <cfRule type="expression" dxfId="33" priority="19" stopIfTrue="1">
      <formula>$B$49="Achtung! Die Höhe der Gesamtausgaben muss mit der Höhe der Gesamteinnahmen exakt übereinstimmen!"</formula>
    </cfRule>
  </conditionalFormatting>
  <conditionalFormatting sqref="B99">
    <cfRule type="expression" dxfId="32" priority="18" stopIfTrue="1">
      <formula>$B$49="Achtung! Die Höhe der Gesamtausgaben muss mit der Höhe der Gesamteinnahmen exakt übereinstimmen!"</formula>
    </cfRule>
  </conditionalFormatting>
  <conditionalFormatting sqref="B97">
    <cfRule type="expression" dxfId="31" priority="17" stopIfTrue="1">
      <formula>$B$49="Achtung! Die Höhe der Gesamtausgaben muss mit der Höhe der Gesamteinnahmen exakt übereinstimmen!"</formula>
    </cfRule>
  </conditionalFormatting>
  <conditionalFormatting sqref="B111">
    <cfRule type="expression" dxfId="30" priority="16" stopIfTrue="1">
      <formula>$B$49="Achtung! Die Höhe der Gesamtausgaben muss mit der Höhe der Gesamteinnahmen exakt übereinstimmen!"</formula>
    </cfRule>
  </conditionalFormatting>
  <conditionalFormatting sqref="B109">
    <cfRule type="expression" dxfId="29" priority="15" stopIfTrue="1">
      <formula>$B$49="Achtung! Die Höhe der Gesamtausgaben muss mit der Höhe der Gesamteinnahmen exakt übereinstimmen!"</formula>
    </cfRule>
  </conditionalFormatting>
  <conditionalFormatting sqref="B123">
    <cfRule type="expression" dxfId="28" priority="14" stopIfTrue="1">
      <formula>$B$49="Achtung! Die Höhe der Gesamtausgaben muss mit der Höhe der Gesamteinnahmen exakt übereinstimmen!"</formula>
    </cfRule>
  </conditionalFormatting>
  <conditionalFormatting sqref="B121">
    <cfRule type="expression" dxfId="27" priority="13" stopIfTrue="1">
      <formula>$B$49="Achtung! Die Höhe der Gesamtausgaben muss mit der Höhe der Gesamteinnahmen exakt übereinstimmen!"</formula>
    </cfRule>
  </conditionalFormatting>
  <conditionalFormatting sqref="B135">
    <cfRule type="expression" dxfId="26" priority="12" stopIfTrue="1">
      <formula>$B$49="Achtung! Die Höhe der Gesamtausgaben muss mit der Höhe der Gesamteinnahmen exakt übereinstimmen!"</formula>
    </cfRule>
  </conditionalFormatting>
  <conditionalFormatting sqref="B133">
    <cfRule type="expression" dxfId="25" priority="11" stopIfTrue="1">
      <formula>$B$49="Achtung! Die Höhe der Gesamtausgaben muss mit der Höhe der Gesamteinnahmen exakt übereinstimmen!"</formula>
    </cfRule>
  </conditionalFormatting>
  <conditionalFormatting sqref="B147">
    <cfRule type="expression" dxfId="24" priority="10" stopIfTrue="1">
      <formula>$B$49="Achtung! Die Höhe der Gesamtausgaben muss mit der Höhe der Gesamteinnahmen exakt übereinstimmen!"</formula>
    </cfRule>
  </conditionalFormatting>
  <conditionalFormatting sqref="B145">
    <cfRule type="expression" dxfId="23" priority="9" stopIfTrue="1">
      <formula>$B$49="Achtung! Die Höhe der Gesamtausgaben muss mit der Höhe der Gesamteinnahmen exakt übereinstimmen!"</formula>
    </cfRule>
  </conditionalFormatting>
  <conditionalFormatting sqref="K28 C26:J26 J27:J33 C33:I33">
    <cfRule type="expression" dxfId="22" priority="5">
      <formula>IF($F$26&lt;&gt;$F$33,1,0)</formula>
    </cfRule>
  </conditionalFormatting>
  <conditionalFormatting sqref="F12:F13 G13:J13 I12:J12 K11">
    <cfRule type="expression" dxfId="21" priority="2">
      <formula>IF(OR($F$12="ja/nein",$I$12="ja/nein",AND($F$12="ja",$I$12="nein"),AND($F$12="nein",$I$12="ja")),0,1)</formula>
    </cfRule>
  </conditionalFormatting>
  <conditionalFormatting sqref="M16">
    <cfRule type="expression" dxfId="20" priority="1" stopIfTrue="1">
      <formula>$B$49="Achtung! Die Höhe der Gesamtausgaben muss mit der Höhe der Gesamteinnahmen exakt übereinstimmen!"</formula>
    </cfRule>
  </conditionalFormatting>
  <pageMargins left="0.7" right="0.7" top="0.78740157499999996" bottom="0.78740157499999996" header="0.3" footer="0.3"/>
  <pageSetup paperSize="9" scale="76"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D15" sqref="D15:F15"/>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76</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una9c4mSF3TwD1YJhcXYvs0CZNvzhT5JEXytXv6zNqMuVXQsIEOzCeYuEDvG949wVDldN9zbW+Xd9G0N7EAWPg==" saltValue="2wV6uz6mrxgdjWNPf3PQIA==" spinCount="100000" sheet="1" insertRows="0"/>
  <mergeCells count="149">
    <mergeCell ref="D33:F33"/>
    <mergeCell ref="G33:H33"/>
    <mergeCell ref="D34:F34"/>
    <mergeCell ref="G34:H34"/>
    <mergeCell ref="D35:F35"/>
    <mergeCell ref="G35:H35"/>
    <mergeCell ref="D30:F30"/>
    <mergeCell ref="G30:H30"/>
    <mergeCell ref="D31:F31"/>
    <mergeCell ref="G31:H31"/>
    <mergeCell ref="D32:F32"/>
    <mergeCell ref="G32:H32"/>
    <mergeCell ref="D28:F28"/>
    <mergeCell ref="G28:H28"/>
    <mergeCell ref="D29:F29"/>
    <mergeCell ref="G29:H29"/>
    <mergeCell ref="R24:T24"/>
    <mergeCell ref="D25:F25"/>
    <mergeCell ref="G25:H25"/>
    <mergeCell ref="D26:F26"/>
    <mergeCell ref="G26:H26"/>
    <mergeCell ref="G20:H20"/>
    <mergeCell ref="N24:P24"/>
    <mergeCell ref="D16:F16"/>
    <mergeCell ref="G16:H16"/>
    <mergeCell ref="D17:F17"/>
    <mergeCell ref="G17:H17"/>
    <mergeCell ref="D18:F18"/>
    <mergeCell ref="G18:H18"/>
    <mergeCell ref="D27:F27"/>
    <mergeCell ref="G27:H27"/>
    <mergeCell ref="G13:H13"/>
    <mergeCell ref="D14:F14"/>
    <mergeCell ref="G14:H14"/>
    <mergeCell ref="D15:F15"/>
    <mergeCell ref="G15:H15"/>
    <mergeCell ref="C3:D3"/>
    <mergeCell ref="E3:L3"/>
    <mergeCell ref="G22:H22"/>
    <mergeCell ref="C37:E39"/>
    <mergeCell ref="G37:H37"/>
    <mergeCell ref="G39:H39"/>
    <mergeCell ref="J7:T7"/>
    <mergeCell ref="N9:P9"/>
    <mergeCell ref="R9:T9"/>
    <mergeCell ref="D10:F10"/>
    <mergeCell ref="G10:H10"/>
    <mergeCell ref="D11:F11"/>
    <mergeCell ref="G11:H11"/>
    <mergeCell ref="D12:F12"/>
    <mergeCell ref="G12:H12"/>
    <mergeCell ref="D13:F13"/>
    <mergeCell ref="D19:F19"/>
    <mergeCell ref="G19:H19"/>
    <mergeCell ref="D20:F20"/>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7" priority="2">
      <formula>IF($P11&gt;$O11,1,0)</formula>
    </cfRule>
  </conditionalFormatting>
  <conditionalFormatting sqref="S11:T20 S26:T35">
    <cfRule type="expression" dxfId="6"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B6" sqref="B6:U125"/>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77</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9a2qWUvG44b6H6hX3G727NaLybnh1awTTy+G25kg+3QCi4Fe5z/20czUo5Xm2VbVfS5dBGb86UCSg+Vm1lFtZA==" saltValue="9SJOQLEfqbAgUG/hcSHwDg==" spinCount="100000" sheet="1" insertRows="0"/>
  <mergeCells count="149">
    <mergeCell ref="D33:F33"/>
    <mergeCell ref="G33:H33"/>
    <mergeCell ref="D34:F34"/>
    <mergeCell ref="G34:H34"/>
    <mergeCell ref="D35:F35"/>
    <mergeCell ref="G35:H35"/>
    <mergeCell ref="D30:F30"/>
    <mergeCell ref="G30:H30"/>
    <mergeCell ref="D31:F31"/>
    <mergeCell ref="G31:H31"/>
    <mergeCell ref="D32:F32"/>
    <mergeCell ref="G32:H32"/>
    <mergeCell ref="D28:F28"/>
    <mergeCell ref="G28:H28"/>
    <mergeCell ref="D29:F29"/>
    <mergeCell ref="G29:H29"/>
    <mergeCell ref="R24:T24"/>
    <mergeCell ref="D25:F25"/>
    <mergeCell ref="G25:H25"/>
    <mergeCell ref="D26:F26"/>
    <mergeCell ref="G26:H26"/>
    <mergeCell ref="G20:H20"/>
    <mergeCell ref="N24:P24"/>
    <mergeCell ref="D16:F16"/>
    <mergeCell ref="G16:H16"/>
    <mergeCell ref="D17:F17"/>
    <mergeCell ref="G17:H17"/>
    <mergeCell ref="D18:F18"/>
    <mergeCell ref="G18:H18"/>
    <mergeCell ref="D27:F27"/>
    <mergeCell ref="G27:H27"/>
    <mergeCell ref="G13:H13"/>
    <mergeCell ref="D14:F14"/>
    <mergeCell ref="G14:H14"/>
    <mergeCell ref="D15:F15"/>
    <mergeCell ref="G15:H15"/>
    <mergeCell ref="C3:D3"/>
    <mergeCell ref="E3:L3"/>
    <mergeCell ref="G22:H22"/>
    <mergeCell ref="C37:E39"/>
    <mergeCell ref="G37:H37"/>
    <mergeCell ref="G39:H39"/>
    <mergeCell ref="J7:T7"/>
    <mergeCell ref="N9:P9"/>
    <mergeCell ref="R9:T9"/>
    <mergeCell ref="D10:F10"/>
    <mergeCell ref="G10:H10"/>
    <mergeCell ref="D11:F11"/>
    <mergeCell ref="G11:H11"/>
    <mergeCell ref="D12:F12"/>
    <mergeCell ref="G12:H12"/>
    <mergeCell ref="D13:F13"/>
    <mergeCell ref="D19:F19"/>
    <mergeCell ref="G19:H19"/>
    <mergeCell ref="D20:F20"/>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5" priority="2">
      <formula>IF($P11&gt;$O11,1,0)</formula>
    </cfRule>
  </conditionalFormatting>
  <conditionalFormatting sqref="S11:T20 S26:T35">
    <cfRule type="expression" dxfId="4"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B6" sqref="B6:U125"/>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78</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oqMlWbMe3WK8ijl5wHdfb44Kf+DTn9OOSgdyaMNor7k4MmNsc8aZh56gbLcB4g5+cCApwP5TDfrNrhqB2vnByg==" saltValue="wuqtSpk4XUyqB0lRJOkFYQ==" spinCount="100000" sheet="1" insertRows="0"/>
  <mergeCells count="149">
    <mergeCell ref="D33:F33"/>
    <mergeCell ref="G33:H33"/>
    <mergeCell ref="D34:F34"/>
    <mergeCell ref="G34:H34"/>
    <mergeCell ref="D35:F35"/>
    <mergeCell ref="G35:H35"/>
    <mergeCell ref="D30:F30"/>
    <mergeCell ref="G30:H30"/>
    <mergeCell ref="D31:F31"/>
    <mergeCell ref="G31:H31"/>
    <mergeCell ref="D32:F32"/>
    <mergeCell ref="G32:H32"/>
    <mergeCell ref="D28:F28"/>
    <mergeCell ref="G28:H28"/>
    <mergeCell ref="D29:F29"/>
    <mergeCell ref="G29:H29"/>
    <mergeCell ref="R24:T24"/>
    <mergeCell ref="D25:F25"/>
    <mergeCell ref="G25:H25"/>
    <mergeCell ref="D26:F26"/>
    <mergeCell ref="G26:H26"/>
    <mergeCell ref="G20:H20"/>
    <mergeCell ref="N24:P24"/>
    <mergeCell ref="D16:F16"/>
    <mergeCell ref="G16:H16"/>
    <mergeCell ref="D17:F17"/>
    <mergeCell ref="G17:H17"/>
    <mergeCell ref="D18:F18"/>
    <mergeCell ref="G18:H18"/>
    <mergeCell ref="D27:F27"/>
    <mergeCell ref="G27:H27"/>
    <mergeCell ref="G13:H13"/>
    <mergeCell ref="D14:F14"/>
    <mergeCell ref="G14:H14"/>
    <mergeCell ref="D15:F15"/>
    <mergeCell ref="G15:H15"/>
    <mergeCell ref="C3:D3"/>
    <mergeCell ref="E3:L3"/>
    <mergeCell ref="G22:H22"/>
    <mergeCell ref="C37:E39"/>
    <mergeCell ref="G37:H37"/>
    <mergeCell ref="G39:H39"/>
    <mergeCell ref="J7:T7"/>
    <mergeCell ref="N9:P9"/>
    <mergeCell ref="R9:T9"/>
    <mergeCell ref="D10:F10"/>
    <mergeCell ref="G10:H10"/>
    <mergeCell ref="D11:F11"/>
    <mergeCell ref="G11:H11"/>
    <mergeCell ref="D12:F12"/>
    <mergeCell ref="G12:H12"/>
    <mergeCell ref="D13:F13"/>
    <mergeCell ref="D19:F19"/>
    <mergeCell ref="G19:H19"/>
    <mergeCell ref="D20:F20"/>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3" priority="2">
      <formula>IF($P11&gt;$O11,1,0)</formula>
    </cfRule>
  </conditionalFormatting>
  <conditionalFormatting sqref="S11:T20 S26:T35">
    <cfRule type="expression" dxfId="2"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F54" sqref="F54:H54"/>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238" t="s">
        <v>110</v>
      </c>
      <c r="D3" s="239"/>
      <c r="E3" s="239"/>
      <c r="F3" s="239"/>
      <c r="G3" s="239"/>
      <c r="H3" s="239"/>
      <c r="I3" s="239"/>
      <c r="J3" s="239"/>
      <c r="K3" s="239"/>
      <c r="L3" s="240"/>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ht="12.75" customHeight="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ht="12.75" customHeight="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ht="12.75" customHeight="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ht="12.75" customHeight="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ht="12.75" customHeight="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ht="12.75" customHeight="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ht="12.75" customHeight="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ht="12.75" customHeight="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ht="12.75" customHeight="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ht="12.75" customHeight="1"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ht="12.75" customHeight="1"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ht="15.75" customHeight="1"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ht="15.75" customHeight="1"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ht="15.75" customHeight="1"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ht="38.25" customHeight="1"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ht="12.75" customHeight="1" x14ac:dyDescent="0.2">
      <c r="B125" s="26"/>
      <c r="C125" s="23"/>
      <c r="D125" s="23"/>
      <c r="E125" s="23"/>
      <c r="F125" s="23"/>
      <c r="G125" s="23"/>
      <c r="H125" s="23"/>
      <c r="I125" s="23"/>
      <c r="J125" s="23"/>
      <c r="K125" s="23"/>
      <c r="L125" s="23"/>
      <c r="M125" s="28"/>
    </row>
  </sheetData>
  <sheetProtection algorithmName="SHA-512" hashValue="tvssgKNHU6SHP6De7jNe4orsD/CgbT132Lq68VozZUykHVLEGlzMRIN4mxS4T96f7hUPpruKwNkYkg0zu/HBrQ==" saltValue="gas32Tjjdump3V6peIa9vw==" spinCount="100000" sheet="1" insertRows="0"/>
  <mergeCells count="148">
    <mergeCell ref="D33:F33"/>
    <mergeCell ref="G33:H33"/>
    <mergeCell ref="D34:F34"/>
    <mergeCell ref="G34:H34"/>
    <mergeCell ref="D30:F30"/>
    <mergeCell ref="G30:H30"/>
    <mergeCell ref="D31:F31"/>
    <mergeCell ref="G31:H31"/>
    <mergeCell ref="D32:F32"/>
    <mergeCell ref="G32:H32"/>
    <mergeCell ref="G14:H14"/>
    <mergeCell ref="D15:F15"/>
    <mergeCell ref="G15:H15"/>
    <mergeCell ref="G22:H22"/>
    <mergeCell ref="R24:T24"/>
    <mergeCell ref="D25:F25"/>
    <mergeCell ref="G25:H25"/>
    <mergeCell ref="D26:F26"/>
    <mergeCell ref="G26:H26"/>
    <mergeCell ref="N24:P24"/>
    <mergeCell ref="J7:T7"/>
    <mergeCell ref="N9:P9"/>
    <mergeCell ref="R9:T9"/>
    <mergeCell ref="D10:F10"/>
    <mergeCell ref="G10:H10"/>
    <mergeCell ref="D11:F11"/>
    <mergeCell ref="G11:H11"/>
    <mergeCell ref="D12:F12"/>
    <mergeCell ref="G12:H12"/>
    <mergeCell ref="C37:E39"/>
    <mergeCell ref="G37:H37"/>
    <mergeCell ref="G39:H39"/>
    <mergeCell ref="D13:F13"/>
    <mergeCell ref="D19:F19"/>
    <mergeCell ref="G19:H19"/>
    <mergeCell ref="D20:F20"/>
    <mergeCell ref="G20:H20"/>
    <mergeCell ref="D28:F28"/>
    <mergeCell ref="G28:H28"/>
    <mergeCell ref="D29:F29"/>
    <mergeCell ref="G29:H29"/>
    <mergeCell ref="D35:F35"/>
    <mergeCell ref="G35:H35"/>
    <mergeCell ref="D16:F16"/>
    <mergeCell ref="G16:H16"/>
    <mergeCell ref="D17:F17"/>
    <mergeCell ref="G17:H17"/>
    <mergeCell ref="D18:F18"/>
    <mergeCell ref="G18:H18"/>
    <mergeCell ref="D27:F27"/>
    <mergeCell ref="G27:H27"/>
    <mergeCell ref="G13:H13"/>
    <mergeCell ref="D14:F14"/>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F99:H99"/>
    <mergeCell ref="F100:H100"/>
    <mergeCell ref="F101:H101"/>
    <mergeCell ref="F102:H102"/>
    <mergeCell ref="F103:H103"/>
    <mergeCell ref="F104:H104"/>
    <mergeCell ref="F105:H105"/>
    <mergeCell ref="G107:H107"/>
    <mergeCell ref="D110:E110"/>
    <mergeCell ref="F110:H110"/>
    <mergeCell ref="C3:L3"/>
    <mergeCell ref="D117:E117"/>
    <mergeCell ref="F117:H117"/>
    <mergeCell ref="G122:H122"/>
    <mergeCell ref="G124:H124"/>
    <mergeCell ref="D118:E118"/>
    <mergeCell ref="F118:H118"/>
    <mergeCell ref="D119:E119"/>
    <mergeCell ref="F119:H119"/>
    <mergeCell ref="D120:E120"/>
    <mergeCell ref="F120:H120"/>
    <mergeCell ref="D112:E112"/>
    <mergeCell ref="F112:H112"/>
    <mergeCell ref="D113:E113"/>
    <mergeCell ref="F113:H113"/>
    <mergeCell ref="D114:E114"/>
    <mergeCell ref="F114:H114"/>
    <mergeCell ref="D115:E115"/>
    <mergeCell ref="F115:H115"/>
    <mergeCell ref="D116:E116"/>
    <mergeCell ref="F116:H116"/>
    <mergeCell ref="D111:E111"/>
    <mergeCell ref="F111:H111"/>
    <mergeCell ref="F98:H98"/>
  </mergeCells>
  <conditionalFormatting sqref="O11:P20 O26:P35">
    <cfRule type="expression" dxfId="1" priority="2">
      <formula>IF($P11&gt;$O11,1,0)</formula>
    </cfRule>
  </conditionalFormatting>
  <conditionalFormatting sqref="S11:T20 S26:T35">
    <cfRule type="expression" dxfId="0"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C26"/>
  <sheetViews>
    <sheetView workbookViewId="0">
      <selection activeCell="C7" sqref="C7"/>
    </sheetView>
  </sheetViews>
  <sheetFormatPr baseColWidth="10" defaultRowHeight="12.75" x14ac:dyDescent="0.2"/>
  <cols>
    <col min="1" max="1" width="3.7109375" style="111" customWidth="1"/>
    <col min="2" max="2" width="34" style="112" customWidth="1"/>
    <col min="3" max="3" width="97" style="111" customWidth="1"/>
    <col min="4" max="16384" width="11.42578125" style="111"/>
  </cols>
  <sheetData>
    <row r="1" spans="2:3" ht="13.5" thickBot="1" x14ac:dyDescent="0.25"/>
    <row r="2" spans="2:3" ht="13.5" thickBot="1" x14ac:dyDescent="0.25">
      <c r="B2" s="179" t="s">
        <v>107</v>
      </c>
      <c r="C2" s="180"/>
    </row>
    <row r="3" spans="2:3" ht="25.5" customHeight="1" x14ac:dyDescent="0.2">
      <c r="B3" s="114" t="s">
        <v>116</v>
      </c>
      <c r="C3" s="115" t="s">
        <v>115</v>
      </c>
    </row>
    <row r="4" spans="2:3" ht="51.75" thickBot="1" x14ac:dyDescent="0.25">
      <c r="B4" s="116" t="s">
        <v>117</v>
      </c>
      <c r="C4" s="117" t="s">
        <v>118</v>
      </c>
    </row>
    <row r="5" spans="2:3" ht="13.5" thickBot="1" x14ac:dyDescent="0.25"/>
    <row r="6" spans="2:3" ht="13.5" thickBot="1" x14ac:dyDescent="0.25">
      <c r="B6" s="179" t="s">
        <v>108</v>
      </c>
      <c r="C6" s="180"/>
    </row>
    <row r="7" spans="2:3" ht="51" x14ac:dyDescent="0.2">
      <c r="B7" s="118" t="s">
        <v>113</v>
      </c>
      <c r="C7" s="115" t="s">
        <v>149</v>
      </c>
    </row>
    <row r="8" spans="2:3" ht="25.5" x14ac:dyDescent="0.2">
      <c r="B8" s="119" t="s">
        <v>112</v>
      </c>
      <c r="C8" s="120" t="s">
        <v>109</v>
      </c>
    </row>
    <row r="9" spans="2:3" ht="38.25" x14ac:dyDescent="0.2">
      <c r="B9" s="121" t="s">
        <v>125</v>
      </c>
      <c r="C9" s="122" t="s">
        <v>162</v>
      </c>
    </row>
    <row r="10" spans="2:3" ht="25.5" x14ac:dyDescent="0.2">
      <c r="B10" s="119" t="s">
        <v>111</v>
      </c>
      <c r="C10" s="120" t="s">
        <v>114</v>
      </c>
    </row>
    <row r="11" spans="2:3" ht="38.25" x14ac:dyDescent="0.2">
      <c r="B11" s="119" t="s">
        <v>7</v>
      </c>
      <c r="C11" s="122" t="s">
        <v>126</v>
      </c>
    </row>
    <row r="12" spans="2:3" ht="51" x14ac:dyDescent="0.2">
      <c r="B12" s="119" t="s">
        <v>119</v>
      </c>
      <c r="C12" s="122" t="s">
        <v>148</v>
      </c>
    </row>
    <row r="13" spans="2:3" ht="25.5" x14ac:dyDescent="0.2">
      <c r="B13" s="119" t="s">
        <v>120</v>
      </c>
      <c r="C13" s="120" t="s">
        <v>121</v>
      </c>
    </row>
    <row r="14" spans="2:3" ht="25.5" x14ac:dyDescent="0.2">
      <c r="B14" s="123" t="s">
        <v>122</v>
      </c>
      <c r="C14" s="124" t="s">
        <v>123</v>
      </c>
    </row>
    <row r="15" spans="2:3" ht="25.5" x14ac:dyDescent="0.2">
      <c r="B15" s="125" t="s">
        <v>127</v>
      </c>
      <c r="C15" s="126" t="s">
        <v>128</v>
      </c>
    </row>
    <row r="16" spans="2:3" ht="26.25" thickBot="1" x14ac:dyDescent="0.25">
      <c r="B16" s="116" t="s">
        <v>130</v>
      </c>
      <c r="C16" s="117" t="s">
        <v>129</v>
      </c>
    </row>
    <row r="17" spans="2:3" ht="13.5" thickBot="1" x14ac:dyDescent="0.25"/>
    <row r="18" spans="2:3" x14ac:dyDescent="0.2">
      <c r="B18" s="181" t="s">
        <v>131</v>
      </c>
      <c r="C18" s="182"/>
    </row>
    <row r="19" spans="2:3" ht="13.5" thickBot="1" x14ac:dyDescent="0.25">
      <c r="B19" s="183" t="s">
        <v>144</v>
      </c>
      <c r="C19" s="184"/>
    </row>
    <row r="20" spans="2:3" ht="89.25" x14ac:dyDescent="0.2">
      <c r="B20" s="127" t="s">
        <v>138</v>
      </c>
      <c r="C20" s="128" t="s">
        <v>136</v>
      </c>
    </row>
    <row r="21" spans="2:3" ht="25.5" x14ac:dyDescent="0.2">
      <c r="B21" s="121" t="s">
        <v>139</v>
      </c>
      <c r="C21" s="120" t="s">
        <v>137</v>
      </c>
    </row>
    <row r="22" spans="2:3" ht="89.25" x14ac:dyDescent="0.2">
      <c r="B22" s="121" t="s">
        <v>140</v>
      </c>
      <c r="C22" s="122" t="s">
        <v>132</v>
      </c>
    </row>
    <row r="23" spans="2:3" ht="38.25" x14ac:dyDescent="0.2">
      <c r="B23" s="121" t="s">
        <v>142</v>
      </c>
      <c r="C23" s="122" t="s">
        <v>133</v>
      </c>
    </row>
    <row r="24" spans="2:3" ht="38.25" x14ac:dyDescent="0.2">
      <c r="B24" s="121" t="s">
        <v>141</v>
      </c>
      <c r="C24" s="120" t="s">
        <v>146</v>
      </c>
    </row>
    <row r="25" spans="2:3" ht="38.25" x14ac:dyDescent="0.2">
      <c r="B25" s="121" t="s">
        <v>143</v>
      </c>
      <c r="C25" s="122" t="s">
        <v>134</v>
      </c>
    </row>
    <row r="26" spans="2:3" ht="26.25" thickBot="1" x14ac:dyDescent="0.25">
      <c r="B26" s="116" t="s">
        <v>145</v>
      </c>
      <c r="C26" s="117" t="s">
        <v>135</v>
      </c>
    </row>
  </sheetData>
  <sheetProtection algorithmName="SHA-512" hashValue="VKbvNEKxUppZGF2vknhQkCfK29abmdzF+abGdlHIIXULz/htHRmKbt6ouosQstFheGiN4b21dKWQKlKxpEoYsQ==" saltValue="6lbWceTAXQoLRx4KwMBbgQ==" spinCount="100000" sheet="1" objects="1" scenarios="1"/>
  <mergeCells count="4">
    <mergeCell ref="B6:C6"/>
    <mergeCell ref="B2:C2"/>
    <mergeCell ref="B18:C18"/>
    <mergeCell ref="B19:C19"/>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2:H49"/>
  <sheetViews>
    <sheetView showGridLines="0" zoomScaleNormal="100" workbookViewId="0">
      <selection activeCell="C18" sqref="C18:D18"/>
    </sheetView>
  </sheetViews>
  <sheetFormatPr baseColWidth="10" defaultColWidth="11.42578125" defaultRowHeight="12.75" x14ac:dyDescent="0.2"/>
  <cols>
    <col min="1" max="2" width="3.7109375" style="8" customWidth="1"/>
    <col min="3" max="3" width="34.7109375" style="8" customWidth="1"/>
    <col min="4" max="4" width="45.42578125" style="8" bestFit="1" customWidth="1"/>
    <col min="5" max="5" width="26.42578125" style="8" bestFit="1" customWidth="1"/>
    <col min="6" max="7" width="26.42578125" style="8" customWidth="1"/>
    <col min="8" max="8" width="3.7109375" style="8" customWidth="1"/>
    <col min="9" max="16384" width="11.42578125" style="8"/>
  </cols>
  <sheetData>
    <row r="2" spans="2:8" ht="18.75" customHeight="1" x14ac:dyDescent="0.2">
      <c r="B2" s="5"/>
      <c r="C2" s="6"/>
      <c r="D2" s="6"/>
      <c r="E2" s="6"/>
      <c r="F2" s="6"/>
      <c r="G2" s="6"/>
      <c r="H2" s="7"/>
    </row>
    <row r="3" spans="2:8" ht="20.25" x14ac:dyDescent="0.2">
      <c r="B3" s="9"/>
      <c r="C3" s="29" t="s">
        <v>10</v>
      </c>
      <c r="D3" s="29"/>
      <c r="E3" s="80"/>
      <c r="F3" s="80"/>
      <c r="G3" s="80"/>
      <c r="H3" s="11"/>
    </row>
    <row r="4" spans="2:8" x14ac:dyDescent="0.2">
      <c r="B4" s="9"/>
      <c r="C4" s="80"/>
      <c r="D4" s="80"/>
      <c r="E4" s="80"/>
      <c r="F4" s="80"/>
      <c r="G4" s="80"/>
      <c r="H4" s="11"/>
    </row>
    <row r="5" spans="2:8" s="32" customFormat="1" ht="15" x14ac:dyDescent="0.2">
      <c r="B5" s="30"/>
      <c r="C5" s="185" t="s">
        <v>51</v>
      </c>
      <c r="D5" s="186"/>
      <c r="E5" s="93" t="s">
        <v>11</v>
      </c>
      <c r="F5" s="13" t="str">
        <f>Overview!$H$14</f>
        <v>Jahr 2026</v>
      </c>
      <c r="G5" s="13" t="str">
        <f>Overview!$I$14</f>
        <v>Jahr 2027</v>
      </c>
      <c r="H5" s="31"/>
    </row>
    <row r="6" spans="2:8" x14ac:dyDescent="0.2">
      <c r="B6" s="9"/>
      <c r="C6" s="187" t="s">
        <v>52</v>
      </c>
      <c r="D6" s="188"/>
      <c r="E6" s="110">
        <f>F6+G6</f>
        <v>0</v>
      </c>
      <c r="F6" s="1"/>
      <c r="G6" s="1"/>
      <c r="H6" s="11"/>
    </row>
    <row r="7" spans="2:8" x14ac:dyDescent="0.2">
      <c r="B7" s="9"/>
      <c r="C7" s="87"/>
      <c r="D7" s="87"/>
      <c r="E7" s="33"/>
      <c r="F7" s="33"/>
      <c r="G7" s="33"/>
      <c r="H7" s="11"/>
    </row>
    <row r="8" spans="2:8" ht="15.75" x14ac:dyDescent="0.2">
      <c r="B8" s="9"/>
      <c r="C8" s="34"/>
      <c r="D8" s="35" t="s">
        <v>53</v>
      </c>
      <c r="E8" s="90">
        <f>E6</f>
        <v>0</v>
      </c>
      <c r="F8" s="90">
        <f t="shared" ref="F8:G8" si="0">F6</f>
        <v>0</v>
      </c>
      <c r="G8" s="36">
        <f t="shared" si="0"/>
        <v>0</v>
      </c>
      <c r="H8" s="11"/>
    </row>
    <row r="9" spans="2:8" x14ac:dyDescent="0.2">
      <c r="B9" s="9"/>
      <c r="C9" s="87"/>
      <c r="D9" s="87"/>
      <c r="E9" s="33"/>
      <c r="F9" s="33"/>
      <c r="G9" s="33"/>
      <c r="H9" s="11"/>
    </row>
    <row r="10" spans="2:8" s="32" customFormat="1" ht="39" customHeight="1" x14ac:dyDescent="0.2">
      <c r="B10" s="30"/>
      <c r="C10" s="155" t="s">
        <v>47</v>
      </c>
      <c r="D10" s="157"/>
      <c r="E10" s="89" t="s">
        <v>0</v>
      </c>
      <c r="F10" s="13" t="str">
        <f>Overview!$H$14</f>
        <v>Jahr 2026</v>
      </c>
      <c r="G10" s="13" t="str">
        <f>Overview!$I$14</f>
        <v>Jahr 2027</v>
      </c>
      <c r="H10" s="31"/>
    </row>
    <row r="11" spans="2:8" x14ac:dyDescent="0.2">
      <c r="B11" s="9"/>
      <c r="C11" s="189" t="s">
        <v>48</v>
      </c>
      <c r="D11" s="190"/>
      <c r="E11" s="110">
        <f>F11+G11</f>
        <v>0</v>
      </c>
      <c r="F11" s="1"/>
      <c r="G11" s="1"/>
      <c r="H11" s="11"/>
    </row>
    <row r="12" spans="2:8" x14ac:dyDescent="0.2">
      <c r="B12" s="9"/>
      <c r="C12" s="87"/>
      <c r="D12" s="87"/>
      <c r="E12" s="33"/>
      <c r="F12" s="33"/>
      <c r="G12" s="33"/>
      <c r="H12" s="11"/>
    </row>
    <row r="13" spans="2:8" ht="15.75" x14ac:dyDescent="0.2">
      <c r="B13" s="9"/>
      <c r="C13" s="34"/>
      <c r="D13" s="35" t="s">
        <v>12</v>
      </c>
      <c r="E13" s="90">
        <f>SUM(E11:E11)</f>
        <v>0</v>
      </c>
      <c r="F13" s="90">
        <f t="shared" ref="F13:G13" si="1">SUM(F11:F11)</f>
        <v>0</v>
      </c>
      <c r="G13" s="36">
        <f t="shared" si="1"/>
        <v>0</v>
      </c>
      <c r="H13" s="11"/>
    </row>
    <row r="14" spans="2:8" x14ac:dyDescent="0.2">
      <c r="B14" s="9"/>
      <c r="C14" s="87"/>
      <c r="D14" s="87"/>
      <c r="E14" s="33"/>
      <c r="F14" s="33"/>
      <c r="G14" s="33"/>
      <c r="H14" s="11"/>
    </row>
    <row r="15" spans="2:8" s="32" customFormat="1" ht="15" x14ac:dyDescent="0.2">
      <c r="B15" s="30"/>
      <c r="C15" s="185" t="s">
        <v>29</v>
      </c>
      <c r="D15" s="186"/>
      <c r="E15" s="89" t="s">
        <v>11</v>
      </c>
      <c r="F15" s="13" t="str">
        <f>Overview!$H$14</f>
        <v>Jahr 2026</v>
      </c>
      <c r="G15" s="13" t="str">
        <f>Overview!$I$14</f>
        <v>Jahr 2027</v>
      </c>
      <c r="H15" s="31"/>
    </row>
    <row r="16" spans="2:8" x14ac:dyDescent="0.2">
      <c r="B16" s="9"/>
      <c r="C16" s="191"/>
      <c r="D16" s="192"/>
      <c r="E16" s="94">
        <f>F16+G16</f>
        <v>0</v>
      </c>
      <c r="F16" s="1"/>
      <c r="G16" s="1"/>
      <c r="H16" s="11"/>
    </row>
    <row r="17" spans="2:8" x14ac:dyDescent="0.2">
      <c r="B17" s="9"/>
      <c r="C17" s="191"/>
      <c r="D17" s="192"/>
      <c r="E17" s="94">
        <f t="shared" ref="E17:E25" si="2">F17+G17</f>
        <v>0</v>
      </c>
      <c r="F17" s="1"/>
      <c r="G17" s="1"/>
      <c r="H17" s="11"/>
    </row>
    <row r="18" spans="2:8" x14ac:dyDescent="0.2">
      <c r="B18" s="9"/>
      <c r="C18" s="191"/>
      <c r="D18" s="192"/>
      <c r="E18" s="94">
        <f t="shared" si="2"/>
        <v>0</v>
      </c>
      <c r="F18" s="1"/>
      <c r="G18" s="1"/>
      <c r="H18" s="11"/>
    </row>
    <row r="19" spans="2:8" x14ac:dyDescent="0.2">
      <c r="B19" s="9"/>
      <c r="C19" s="191"/>
      <c r="D19" s="192"/>
      <c r="E19" s="94">
        <f t="shared" si="2"/>
        <v>0</v>
      </c>
      <c r="F19" s="1"/>
      <c r="G19" s="1"/>
      <c r="H19" s="11"/>
    </row>
    <row r="20" spans="2:8" x14ac:dyDescent="0.2">
      <c r="B20" s="9"/>
      <c r="C20" s="191"/>
      <c r="D20" s="192"/>
      <c r="E20" s="94">
        <f t="shared" si="2"/>
        <v>0</v>
      </c>
      <c r="F20" s="1"/>
      <c r="G20" s="1"/>
      <c r="H20" s="11"/>
    </row>
    <row r="21" spans="2:8" x14ac:dyDescent="0.2">
      <c r="B21" s="9"/>
      <c r="C21" s="191"/>
      <c r="D21" s="192"/>
      <c r="E21" s="94">
        <f t="shared" si="2"/>
        <v>0</v>
      </c>
      <c r="F21" s="1"/>
      <c r="G21" s="1"/>
      <c r="H21" s="11"/>
    </row>
    <row r="22" spans="2:8" x14ac:dyDescent="0.2">
      <c r="B22" s="9"/>
      <c r="C22" s="191"/>
      <c r="D22" s="192"/>
      <c r="E22" s="94">
        <f t="shared" si="2"/>
        <v>0</v>
      </c>
      <c r="F22" s="1"/>
      <c r="G22" s="1"/>
      <c r="H22" s="11"/>
    </row>
    <row r="23" spans="2:8" x14ac:dyDescent="0.2">
      <c r="B23" s="9"/>
      <c r="C23" s="191"/>
      <c r="D23" s="192"/>
      <c r="E23" s="94">
        <f t="shared" si="2"/>
        <v>0</v>
      </c>
      <c r="F23" s="1"/>
      <c r="G23" s="1"/>
      <c r="H23" s="11"/>
    </row>
    <row r="24" spans="2:8" x14ac:dyDescent="0.2">
      <c r="B24" s="9"/>
      <c r="C24" s="191"/>
      <c r="D24" s="192"/>
      <c r="E24" s="94">
        <f t="shared" si="2"/>
        <v>0</v>
      </c>
      <c r="F24" s="1"/>
      <c r="G24" s="1"/>
      <c r="H24" s="11"/>
    </row>
    <row r="25" spans="2:8" x14ac:dyDescent="0.2">
      <c r="B25" s="9"/>
      <c r="C25" s="191" t="s">
        <v>106</v>
      </c>
      <c r="D25" s="192"/>
      <c r="E25" s="94">
        <f t="shared" si="2"/>
        <v>0</v>
      </c>
      <c r="F25" s="1"/>
      <c r="G25" s="1"/>
      <c r="H25" s="11"/>
    </row>
    <row r="26" spans="2:8" x14ac:dyDescent="0.2">
      <c r="B26" s="9"/>
      <c r="C26" s="87"/>
      <c r="D26" s="87"/>
      <c r="E26" s="33"/>
      <c r="F26" s="33"/>
      <c r="G26" s="33"/>
      <c r="H26" s="11"/>
    </row>
    <row r="27" spans="2:8" ht="15.75" x14ac:dyDescent="0.2">
      <c r="B27" s="9"/>
      <c r="C27" s="34"/>
      <c r="D27" s="35" t="s">
        <v>13</v>
      </c>
      <c r="E27" s="36">
        <f>SUM(E16:E25)</f>
        <v>0</v>
      </c>
      <c r="F27" s="90">
        <f>SUM(F16:F25)</f>
        <v>0</v>
      </c>
      <c r="G27" s="36">
        <f>SUM(G16:G25)</f>
        <v>0</v>
      </c>
      <c r="H27" s="11"/>
    </row>
    <row r="28" spans="2:8" ht="13.5" thickBot="1" x14ac:dyDescent="0.25">
      <c r="B28" s="9"/>
      <c r="C28" s="87"/>
      <c r="D28" s="87"/>
      <c r="E28" s="33"/>
      <c r="F28" s="33"/>
      <c r="G28" s="33"/>
      <c r="H28" s="11"/>
    </row>
    <row r="29" spans="2:8" s="32" customFormat="1" ht="15" x14ac:dyDescent="0.2">
      <c r="B29" s="30"/>
      <c r="C29" s="193" t="s">
        <v>41</v>
      </c>
      <c r="D29" s="194"/>
      <c r="E29" s="91" t="s">
        <v>16</v>
      </c>
      <c r="F29" s="13" t="str">
        <f>Overview!$H$14</f>
        <v>Jahr 2026</v>
      </c>
      <c r="G29" s="13" t="str">
        <f>Overview!$I$14</f>
        <v>Jahr 2027</v>
      </c>
      <c r="H29" s="31"/>
    </row>
    <row r="30" spans="2:8" x14ac:dyDescent="0.2">
      <c r="B30" s="9"/>
      <c r="C30" s="191"/>
      <c r="D30" s="192"/>
      <c r="E30" s="94">
        <f>F30+G30</f>
        <v>0</v>
      </c>
      <c r="F30" s="1"/>
      <c r="G30" s="1"/>
      <c r="H30" s="11"/>
    </row>
    <row r="31" spans="2:8" x14ac:dyDescent="0.2">
      <c r="B31" s="9"/>
      <c r="C31" s="191"/>
      <c r="D31" s="192"/>
      <c r="E31" s="94">
        <f t="shared" ref="E31:E39" si="3">F31+G31</f>
        <v>0</v>
      </c>
      <c r="F31" s="1"/>
      <c r="G31" s="1"/>
      <c r="H31" s="11"/>
    </row>
    <row r="32" spans="2:8" x14ac:dyDescent="0.2">
      <c r="B32" s="9"/>
      <c r="C32" s="191"/>
      <c r="D32" s="192"/>
      <c r="E32" s="94">
        <f t="shared" si="3"/>
        <v>0</v>
      </c>
      <c r="F32" s="1"/>
      <c r="G32" s="1"/>
      <c r="H32" s="11"/>
    </row>
    <row r="33" spans="2:8" x14ac:dyDescent="0.2">
      <c r="B33" s="9"/>
      <c r="C33" s="191"/>
      <c r="D33" s="192"/>
      <c r="E33" s="94">
        <f t="shared" si="3"/>
        <v>0</v>
      </c>
      <c r="F33" s="1"/>
      <c r="G33" s="1"/>
      <c r="H33" s="11"/>
    </row>
    <row r="34" spans="2:8" x14ac:dyDescent="0.2">
      <c r="B34" s="9"/>
      <c r="C34" s="191"/>
      <c r="D34" s="192"/>
      <c r="E34" s="94">
        <f t="shared" si="3"/>
        <v>0</v>
      </c>
      <c r="F34" s="1"/>
      <c r="G34" s="1"/>
      <c r="H34" s="11"/>
    </row>
    <row r="35" spans="2:8" x14ac:dyDescent="0.2">
      <c r="B35" s="9"/>
      <c r="C35" s="191"/>
      <c r="D35" s="192"/>
      <c r="E35" s="94">
        <f t="shared" si="3"/>
        <v>0</v>
      </c>
      <c r="F35" s="1"/>
      <c r="G35" s="1"/>
      <c r="H35" s="11"/>
    </row>
    <row r="36" spans="2:8" x14ac:dyDescent="0.2">
      <c r="B36" s="9"/>
      <c r="C36" s="191"/>
      <c r="D36" s="192"/>
      <c r="E36" s="94">
        <f t="shared" si="3"/>
        <v>0</v>
      </c>
      <c r="F36" s="1"/>
      <c r="G36" s="1"/>
      <c r="H36" s="11"/>
    </row>
    <row r="37" spans="2:8" x14ac:dyDescent="0.2">
      <c r="B37" s="9"/>
      <c r="C37" s="191"/>
      <c r="D37" s="192"/>
      <c r="E37" s="94">
        <f t="shared" si="3"/>
        <v>0</v>
      </c>
      <c r="F37" s="1"/>
      <c r="G37" s="1"/>
      <c r="H37" s="11"/>
    </row>
    <row r="38" spans="2:8" x14ac:dyDescent="0.2">
      <c r="B38" s="9"/>
      <c r="C38" s="191"/>
      <c r="D38" s="192"/>
      <c r="E38" s="94">
        <f t="shared" si="3"/>
        <v>0</v>
      </c>
      <c r="F38" s="1"/>
      <c r="G38" s="1"/>
      <c r="H38" s="11"/>
    </row>
    <row r="39" spans="2:8" ht="12.75" customHeight="1" x14ac:dyDescent="0.2">
      <c r="B39" s="9"/>
      <c r="C39" s="191" t="s">
        <v>106</v>
      </c>
      <c r="D39" s="192"/>
      <c r="E39" s="94">
        <f t="shared" si="3"/>
        <v>0</v>
      </c>
      <c r="F39" s="1"/>
      <c r="G39" s="1"/>
      <c r="H39" s="11"/>
    </row>
    <row r="40" spans="2:8" x14ac:dyDescent="0.2">
      <c r="B40" s="9"/>
      <c r="C40" s="86"/>
      <c r="D40" s="86"/>
      <c r="E40" s="37"/>
      <c r="F40" s="70"/>
      <c r="G40" s="70"/>
      <c r="H40" s="11"/>
    </row>
    <row r="41" spans="2:8" ht="15.75" x14ac:dyDescent="0.2">
      <c r="B41" s="9"/>
      <c r="C41" s="11"/>
      <c r="D41" s="35" t="s">
        <v>42</v>
      </c>
      <c r="E41" s="90">
        <f>SUM(E30:E39)</f>
        <v>0</v>
      </c>
      <c r="F41" s="90">
        <f t="shared" ref="F41:G41" si="4">SUM(F30:F39)</f>
        <v>0</v>
      </c>
      <c r="G41" s="36">
        <f t="shared" si="4"/>
        <v>0</v>
      </c>
      <c r="H41" s="11"/>
    </row>
    <row r="42" spans="2:8" x14ac:dyDescent="0.2">
      <c r="B42" s="9"/>
      <c r="C42" s="87"/>
      <c r="D42" s="86"/>
      <c r="E42" s="37"/>
      <c r="F42" s="70"/>
      <c r="G42" s="70"/>
      <c r="H42" s="11"/>
    </row>
    <row r="43" spans="2:8" ht="18" x14ac:dyDescent="0.2">
      <c r="B43" s="9"/>
      <c r="C43" s="34"/>
      <c r="D43" s="38" t="s">
        <v>6</v>
      </c>
      <c r="E43" s="92">
        <f>SUM(E41,E27,E13,E8)</f>
        <v>0</v>
      </c>
      <c r="F43" s="92">
        <f>SUM(F41,F27,F13,F8)</f>
        <v>0</v>
      </c>
      <c r="G43" s="39">
        <f>SUM(G41,G27,G13,G8)</f>
        <v>0</v>
      </c>
      <c r="H43" s="11"/>
    </row>
    <row r="44" spans="2:8" ht="18.75" customHeight="1" x14ac:dyDescent="0.2">
      <c r="B44" s="26"/>
      <c r="C44" s="23"/>
      <c r="D44" s="23"/>
      <c r="E44" s="23"/>
      <c r="F44" s="23"/>
      <c r="G44" s="23"/>
      <c r="H44" s="28"/>
    </row>
    <row r="47" spans="2:8" x14ac:dyDescent="0.2">
      <c r="C47" s="40" t="s">
        <v>26</v>
      </c>
    </row>
    <row r="48" spans="2:8" x14ac:dyDescent="0.2">
      <c r="C48" s="41" t="s">
        <v>14</v>
      </c>
      <c r="D48" s="42"/>
    </row>
    <row r="49" spans="3:4" x14ac:dyDescent="0.2">
      <c r="C49" s="41" t="s">
        <v>15</v>
      </c>
      <c r="D49" s="42"/>
    </row>
  </sheetData>
  <sheetProtection algorithmName="SHA-512" hashValue="vrQFd4LOAKFr/t40pjovKq0PXR5+Kq4gHgEJVqIEpHgowLj2SlM7CtxbUrNjy4hhOMVMVN5dJoZ+Nl8OA4kfiA==" saltValue="WEGiR6QEDLg37bM/wM3I4A==" spinCount="100000" sheet="1" insertRows="0"/>
  <mergeCells count="26">
    <mergeCell ref="C39:D39"/>
    <mergeCell ref="C34:D34"/>
    <mergeCell ref="C35:D35"/>
    <mergeCell ref="C36:D36"/>
    <mergeCell ref="C37:D37"/>
    <mergeCell ref="C38:D38"/>
    <mergeCell ref="C30:D30"/>
    <mergeCell ref="C31:D31"/>
    <mergeCell ref="C32:D32"/>
    <mergeCell ref="C33:D33"/>
    <mergeCell ref="C29:D29"/>
    <mergeCell ref="C21:D21"/>
    <mergeCell ref="C22:D22"/>
    <mergeCell ref="C23:D23"/>
    <mergeCell ref="C24:D24"/>
    <mergeCell ref="C25:D25"/>
    <mergeCell ref="C17:D17"/>
    <mergeCell ref="C15:D15"/>
    <mergeCell ref="C18:D18"/>
    <mergeCell ref="C19:D19"/>
    <mergeCell ref="C20:D20"/>
    <mergeCell ref="C5:D5"/>
    <mergeCell ref="C6:D6"/>
    <mergeCell ref="C11:D11"/>
    <mergeCell ref="C10:D10"/>
    <mergeCell ref="C16:D16"/>
  </mergeCells>
  <pageMargins left="0.7" right="0.7" top="0.78740157499999996" bottom="0.78740157499999996" header="0.3" footer="0.3"/>
  <pageSetup paperSize="9" scale="78"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topLeftCell="A81" zoomScale="85" zoomScaleNormal="85" workbookViewId="0">
      <selection activeCell="L96" sqref="K96:L96"/>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3.25" x14ac:dyDescent="0.2">
      <c r="B3" s="9"/>
      <c r="C3" s="195" t="s">
        <v>70</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s="42" customFormat="1" ht="38.25"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0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00"/>
      <c r="D12" s="208"/>
      <c r="E12" s="209"/>
      <c r="F12" s="232"/>
      <c r="G12" s="233"/>
      <c r="H12" s="234"/>
      <c r="I12" s="87"/>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00"/>
      <c r="D13" s="208"/>
      <c r="E13" s="209"/>
      <c r="F13" s="232"/>
      <c r="G13" s="233"/>
      <c r="H13" s="234"/>
      <c r="I13" s="87"/>
      <c r="J13" s="97">
        <f t="shared" si="0"/>
        <v>0</v>
      </c>
      <c r="K13" s="98">
        <f t="shared" si="1"/>
        <v>0</v>
      </c>
      <c r="L13" s="98">
        <f t="shared" si="2"/>
        <v>0</v>
      </c>
      <c r="M13" s="11"/>
      <c r="N13" s="65"/>
      <c r="O13" s="101"/>
      <c r="P13" s="101"/>
      <c r="Q13" s="11"/>
      <c r="R13" s="65"/>
      <c r="S13" s="101"/>
      <c r="T13" s="101"/>
      <c r="U13" s="76"/>
    </row>
    <row r="14" spans="2:21" x14ac:dyDescent="0.2">
      <c r="B14" s="9"/>
      <c r="C14" s="100"/>
      <c r="D14" s="208"/>
      <c r="E14" s="209"/>
      <c r="F14" s="232"/>
      <c r="G14" s="233"/>
      <c r="H14" s="234"/>
      <c r="I14" s="87"/>
      <c r="J14" s="97">
        <f t="shared" si="0"/>
        <v>0</v>
      </c>
      <c r="K14" s="98">
        <f t="shared" si="1"/>
        <v>0</v>
      </c>
      <c r="L14" s="98">
        <f t="shared" si="2"/>
        <v>0</v>
      </c>
      <c r="M14" s="11"/>
      <c r="N14" s="65"/>
      <c r="O14" s="101"/>
      <c r="P14" s="101"/>
      <c r="Q14" s="11"/>
      <c r="R14" s="65"/>
      <c r="S14" s="101"/>
      <c r="T14" s="101"/>
      <c r="U14" s="76"/>
    </row>
    <row r="15" spans="2:21" x14ac:dyDescent="0.2">
      <c r="B15" s="9"/>
      <c r="C15" s="100"/>
      <c r="D15" s="208"/>
      <c r="E15" s="209"/>
      <c r="F15" s="232"/>
      <c r="G15" s="233"/>
      <c r="H15" s="234"/>
      <c r="I15" s="87"/>
      <c r="J15" s="97">
        <f t="shared" si="0"/>
        <v>0</v>
      </c>
      <c r="K15" s="98">
        <f t="shared" si="1"/>
        <v>0</v>
      </c>
      <c r="L15" s="98">
        <f t="shared" si="2"/>
        <v>0</v>
      </c>
      <c r="M15" s="11"/>
      <c r="N15" s="65"/>
      <c r="O15" s="101"/>
      <c r="P15" s="101"/>
      <c r="Q15" s="11"/>
      <c r="R15" s="65"/>
      <c r="S15" s="101"/>
      <c r="T15" s="101"/>
      <c r="U15" s="76"/>
    </row>
    <row r="16" spans="2:21" x14ac:dyDescent="0.2">
      <c r="B16" s="9"/>
      <c r="C16" s="100"/>
      <c r="D16" s="208"/>
      <c r="E16" s="209"/>
      <c r="F16" s="232"/>
      <c r="G16" s="233"/>
      <c r="H16" s="234"/>
      <c r="I16" s="87"/>
      <c r="J16" s="97">
        <f t="shared" si="0"/>
        <v>0</v>
      </c>
      <c r="K16" s="98">
        <f t="shared" si="1"/>
        <v>0</v>
      </c>
      <c r="L16" s="98">
        <f t="shared" si="2"/>
        <v>0</v>
      </c>
      <c r="M16" s="11"/>
      <c r="N16" s="65"/>
      <c r="O16" s="101"/>
      <c r="P16" s="101"/>
      <c r="Q16" s="11"/>
      <c r="R16" s="65"/>
      <c r="S16" s="101"/>
      <c r="T16" s="101"/>
      <c r="U16" s="76"/>
    </row>
    <row r="17" spans="2:21" x14ac:dyDescent="0.2">
      <c r="B17" s="9"/>
      <c r="C17" s="100"/>
      <c r="D17" s="208"/>
      <c r="E17" s="209"/>
      <c r="F17" s="232"/>
      <c r="G17" s="233"/>
      <c r="H17" s="234"/>
      <c r="I17" s="87"/>
      <c r="J17" s="97">
        <f t="shared" si="0"/>
        <v>0</v>
      </c>
      <c r="K17" s="98">
        <f t="shared" si="1"/>
        <v>0</v>
      </c>
      <c r="L17" s="98">
        <f t="shared" si="2"/>
        <v>0</v>
      </c>
      <c r="M17" s="11"/>
      <c r="N17" s="65"/>
      <c r="O17" s="101"/>
      <c r="P17" s="101"/>
      <c r="Q17" s="11"/>
      <c r="R17" s="65"/>
      <c r="S17" s="101"/>
      <c r="T17" s="101"/>
      <c r="U17" s="76"/>
    </row>
    <row r="18" spans="2:21" x14ac:dyDescent="0.2">
      <c r="B18" s="9"/>
      <c r="C18" s="100"/>
      <c r="D18" s="208"/>
      <c r="E18" s="209"/>
      <c r="F18" s="232"/>
      <c r="G18" s="233"/>
      <c r="H18" s="234"/>
      <c r="I18" s="87"/>
      <c r="J18" s="97">
        <f t="shared" si="0"/>
        <v>0</v>
      </c>
      <c r="K18" s="98">
        <f t="shared" si="1"/>
        <v>0</v>
      </c>
      <c r="L18" s="98">
        <f t="shared" si="2"/>
        <v>0</v>
      </c>
      <c r="M18" s="11"/>
      <c r="N18" s="65"/>
      <c r="O18" s="101"/>
      <c r="P18" s="101"/>
      <c r="Q18" s="11"/>
      <c r="R18" s="65"/>
      <c r="S18" s="101"/>
      <c r="T18" s="101"/>
      <c r="U18" s="76"/>
    </row>
    <row r="19" spans="2:21" x14ac:dyDescent="0.2">
      <c r="B19" s="9"/>
      <c r="C19" s="100"/>
      <c r="D19" s="208"/>
      <c r="E19" s="209"/>
      <c r="F19" s="232"/>
      <c r="G19" s="233"/>
      <c r="H19" s="234"/>
      <c r="I19" s="87"/>
      <c r="J19" s="97">
        <f t="shared" si="0"/>
        <v>0</v>
      </c>
      <c r="K19" s="98">
        <f t="shared" si="1"/>
        <v>0</v>
      </c>
      <c r="L19" s="98">
        <f t="shared" si="2"/>
        <v>0</v>
      </c>
      <c r="M19" s="11"/>
      <c r="N19" s="65"/>
      <c r="O19" s="101"/>
      <c r="P19" s="101"/>
      <c r="Q19" s="11"/>
      <c r="R19" s="65"/>
      <c r="S19" s="101"/>
      <c r="T19" s="101"/>
      <c r="U19" s="76"/>
    </row>
    <row r="20" spans="2:21" x14ac:dyDescent="0.2">
      <c r="B20" s="9"/>
      <c r="C20" s="100"/>
      <c r="D20" s="208" t="s">
        <v>99</v>
      </c>
      <c r="E20" s="209"/>
      <c r="F20" s="232"/>
      <c r="G20" s="233"/>
      <c r="H20" s="234"/>
      <c r="I20" s="87"/>
      <c r="J20" s="97">
        <f t="shared" si="0"/>
        <v>0</v>
      </c>
      <c r="K20" s="98">
        <f t="shared" si="1"/>
        <v>0</v>
      </c>
      <c r="L20" s="98">
        <f t="shared" si="2"/>
        <v>0</v>
      </c>
      <c r="M20" s="11"/>
      <c r="N20" s="65"/>
      <c r="O20" s="101"/>
      <c r="P20" s="101"/>
      <c r="Q20" s="11"/>
      <c r="R20" s="65"/>
      <c r="S20" s="101"/>
      <c r="T20" s="101"/>
      <c r="U20" s="76"/>
    </row>
    <row r="21" spans="2:21" x14ac:dyDescent="0.2">
      <c r="B21" s="9"/>
      <c r="C21" s="86"/>
      <c r="D21" s="86"/>
      <c r="E21" s="47"/>
      <c r="F21" s="47"/>
      <c r="G21" s="47"/>
      <c r="H21" s="86"/>
      <c r="I21" s="87"/>
      <c r="J21" s="86"/>
      <c r="K21" s="86"/>
      <c r="L21" s="37"/>
      <c r="M21" s="80"/>
      <c r="N21" s="69"/>
      <c r="O21" s="69"/>
      <c r="P21" s="69"/>
      <c r="Q21" s="69"/>
      <c r="R21" s="69"/>
      <c r="S21" s="69"/>
      <c r="T21" s="69"/>
      <c r="U21" s="76"/>
    </row>
    <row r="22" spans="2:21" ht="15.75" x14ac:dyDescent="0.2">
      <c r="B22" s="9"/>
      <c r="C22" s="87"/>
      <c r="D22" s="87"/>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88"/>
      <c r="D23" s="88"/>
      <c r="E23" s="48"/>
      <c r="F23" s="48"/>
      <c r="G23" s="48"/>
      <c r="H23" s="88"/>
      <c r="I23" s="87"/>
      <c r="J23" s="49"/>
      <c r="K23" s="49"/>
      <c r="L23" s="68"/>
      <c r="M23" s="80"/>
      <c r="N23" s="80"/>
      <c r="O23" s="80"/>
      <c r="P23" s="80"/>
      <c r="Q23" s="80"/>
      <c r="R23" s="80"/>
      <c r="S23" s="80"/>
      <c r="T23" s="80"/>
      <c r="U23" s="76"/>
    </row>
    <row r="24" spans="2:21" ht="15.75"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s="42" customFormat="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86"/>
      <c r="D36" s="86"/>
      <c r="E36" s="52"/>
      <c r="F36" s="52"/>
      <c r="G36" s="52"/>
      <c r="H36" s="86"/>
      <c r="I36" s="87"/>
      <c r="J36" s="86"/>
      <c r="K36" s="86"/>
      <c r="L36" s="37"/>
      <c r="M36" s="80"/>
      <c r="N36" s="69"/>
      <c r="O36" s="69"/>
      <c r="P36" s="69"/>
      <c r="Q36" s="69"/>
      <c r="R36" s="69"/>
      <c r="S36" s="69"/>
      <c r="T36" s="69"/>
      <c r="U36" s="76"/>
    </row>
    <row r="37" spans="2:21" ht="15.75"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87"/>
      <c r="I38" s="87"/>
      <c r="J38" s="86"/>
      <c r="K38" s="86"/>
      <c r="L38" s="70"/>
      <c r="M38" s="80"/>
      <c r="N38" s="69"/>
      <c r="O38" s="69"/>
      <c r="P38" s="69"/>
      <c r="Q38" s="69"/>
      <c r="R38" s="69"/>
      <c r="S38" s="69"/>
      <c r="T38" s="69"/>
      <c r="U38" s="76"/>
    </row>
    <row r="39" spans="2:21" ht="18"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87"/>
      <c r="J44" s="88"/>
      <c r="K44" s="88"/>
      <c r="L44" s="68"/>
      <c r="M44" s="11"/>
    </row>
    <row r="45" spans="2:21" ht="15.75" x14ac:dyDescent="0.2">
      <c r="B45" s="9"/>
      <c r="C45" s="50" t="s">
        <v>30</v>
      </c>
      <c r="D45" s="54"/>
      <c r="E45" s="44"/>
      <c r="F45" s="44"/>
      <c r="G45" s="44"/>
      <c r="H45" s="73"/>
      <c r="I45" s="59"/>
      <c r="J45" s="43"/>
      <c r="K45" s="44"/>
      <c r="L45" s="45"/>
      <c r="M45" s="11"/>
    </row>
    <row r="46" spans="2:21" ht="38.25" x14ac:dyDescent="0.2">
      <c r="B46" s="9"/>
      <c r="C46" s="85" t="s">
        <v>91</v>
      </c>
      <c r="D46" s="72" t="s">
        <v>43</v>
      </c>
      <c r="E46" s="85" t="s">
        <v>31</v>
      </c>
      <c r="F46" s="220" t="s">
        <v>7</v>
      </c>
      <c r="G46" s="221"/>
      <c r="H46" s="222"/>
      <c r="I46" s="61"/>
      <c r="J46" s="71" t="s">
        <v>59</v>
      </c>
      <c r="K46" s="46" t="str">
        <f>Overview!$H$14</f>
        <v>Jahr 2026</v>
      </c>
      <c r="L46" s="46" t="str">
        <f>Overview!$I$14</f>
        <v>Jahr 2027</v>
      </c>
      <c r="M46" s="11"/>
    </row>
    <row r="47" spans="2:21" x14ac:dyDescent="0.2">
      <c r="B47" s="9"/>
      <c r="C47" s="2"/>
      <c r="D47" s="2"/>
      <c r="E47" s="84"/>
      <c r="F47" s="191"/>
      <c r="G47" s="199"/>
      <c r="H47" s="192"/>
      <c r="I47" s="78"/>
      <c r="J47" s="97">
        <f>ROUND(K47+L47,2)</f>
        <v>0</v>
      </c>
      <c r="K47" s="3"/>
      <c r="L47" s="1"/>
      <c r="M47" s="11"/>
    </row>
    <row r="48" spans="2:21" x14ac:dyDescent="0.2">
      <c r="B48" s="9"/>
      <c r="C48" s="2"/>
      <c r="D48" s="2"/>
      <c r="E48" s="84"/>
      <c r="F48" s="191"/>
      <c r="G48" s="199"/>
      <c r="H48" s="192"/>
      <c r="I48" s="78"/>
      <c r="J48" s="97">
        <f t="shared" ref="J48:J56" si="6">ROUND(K48+L48,2)</f>
        <v>0</v>
      </c>
      <c r="K48" s="3"/>
      <c r="L48" s="1"/>
      <c r="M48" s="11"/>
    </row>
    <row r="49" spans="2:13" x14ac:dyDescent="0.2">
      <c r="B49" s="9"/>
      <c r="C49" s="2"/>
      <c r="D49" s="2"/>
      <c r="E49" s="84"/>
      <c r="F49" s="191"/>
      <c r="G49" s="199"/>
      <c r="H49" s="192"/>
      <c r="I49" s="78"/>
      <c r="J49" s="97">
        <f t="shared" si="6"/>
        <v>0</v>
      </c>
      <c r="K49" s="3"/>
      <c r="L49" s="1"/>
      <c r="M49" s="11"/>
    </row>
    <row r="50" spans="2:13" x14ac:dyDescent="0.2">
      <c r="B50" s="9"/>
      <c r="C50" s="2"/>
      <c r="D50" s="2"/>
      <c r="E50" s="84"/>
      <c r="F50" s="191"/>
      <c r="G50" s="199"/>
      <c r="H50" s="192"/>
      <c r="I50" s="78"/>
      <c r="J50" s="97">
        <f t="shared" si="6"/>
        <v>0</v>
      </c>
      <c r="K50" s="3"/>
      <c r="L50" s="1"/>
      <c r="M50" s="11"/>
    </row>
    <row r="51" spans="2:13" x14ac:dyDescent="0.2">
      <c r="B51" s="9"/>
      <c r="C51" s="2"/>
      <c r="D51" s="2"/>
      <c r="E51" s="84"/>
      <c r="F51" s="191"/>
      <c r="G51" s="199"/>
      <c r="H51" s="192"/>
      <c r="I51" s="78"/>
      <c r="J51" s="97">
        <f t="shared" si="6"/>
        <v>0</v>
      </c>
      <c r="K51" s="3"/>
      <c r="L51" s="1"/>
      <c r="M51" s="11"/>
    </row>
    <row r="52" spans="2:13" x14ac:dyDescent="0.2">
      <c r="B52" s="9"/>
      <c r="C52" s="2"/>
      <c r="D52" s="2"/>
      <c r="E52" s="84"/>
      <c r="F52" s="191"/>
      <c r="G52" s="199"/>
      <c r="H52" s="192"/>
      <c r="I52" s="78"/>
      <c r="J52" s="97">
        <f t="shared" si="6"/>
        <v>0</v>
      </c>
      <c r="K52" s="3"/>
      <c r="L52" s="1"/>
      <c r="M52" s="11"/>
    </row>
    <row r="53" spans="2:13" x14ac:dyDescent="0.2">
      <c r="B53" s="9"/>
      <c r="C53" s="2"/>
      <c r="D53" s="2"/>
      <c r="E53" s="84"/>
      <c r="F53" s="191"/>
      <c r="G53" s="199"/>
      <c r="H53" s="192"/>
      <c r="I53" s="78"/>
      <c r="J53" s="97">
        <f t="shared" si="6"/>
        <v>0</v>
      </c>
      <c r="K53" s="3"/>
      <c r="L53" s="1"/>
      <c r="M53" s="11"/>
    </row>
    <row r="54" spans="2:13" x14ac:dyDescent="0.2">
      <c r="B54" s="9"/>
      <c r="C54" s="2"/>
      <c r="D54" s="2"/>
      <c r="E54" s="84"/>
      <c r="F54" s="191"/>
      <c r="G54" s="199"/>
      <c r="H54" s="192"/>
      <c r="I54" s="78"/>
      <c r="J54" s="97">
        <f t="shared" si="6"/>
        <v>0</v>
      </c>
      <c r="K54" s="3"/>
      <c r="L54" s="1"/>
      <c r="M54" s="11"/>
    </row>
    <row r="55" spans="2:13" x14ac:dyDescent="0.2">
      <c r="B55" s="9"/>
      <c r="C55" s="2"/>
      <c r="D55" s="2"/>
      <c r="E55" s="84"/>
      <c r="F55" s="191"/>
      <c r="G55" s="199"/>
      <c r="H55" s="192"/>
      <c r="I55" s="78"/>
      <c r="J55" s="97">
        <f t="shared" si="6"/>
        <v>0</v>
      </c>
      <c r="K55" s="3"/>
      <c r="L55" s="1"/>
      <c r="M55" s="11"/>
    </row>
    <row r="56" spans="2:13" x14ac:dyDescent="0.2">
      <c r="B56" s="9"/>
      <c r="C56" s="2"/>
      <c r="D56" s="2"/>
      <c r="E56" s="84"/>
      <c r="F56" s="200" t="s">
        <v>99</v>
      </c>
      <c r="G56" s="199"/>
      <c r="H56" s="192"/>
      <c r="I56" s="78"/>
      <c r="J56" s="97">
        <f t="shared" si="6"/>
        <v>0</v>
      </c>
      <c r="K56" s="3"/>
      <c r="L56" s="1"/>
      <c r="M56" s="11"/>
    </row>
    <row r="57" spans="2:13" x14ac:dyDescent="0.2">
      <c r="B57" s="9"/>
      <c r="C57" s="86"/>
      <c r="D57" s="86"/>
      <c r="E57" s="86"/>
      <c r="F57" s="87"/>
      <c r="G57" s="70"/>
      <c r="H57" s="80"/>
      <c r="I57" s="87"/>
      <c r="J57" s="86"/>
      <c r="K57" s="86"/>
      <c r="L57" s="37"/>
      <c r="M57" s="11"/>
    </row>
    <row r="58" spans="2:13" ht="18" x14ac:dyDescent="0.2">
      <c r="B58" s="9"/>
      <c r="C58" s="87"/>
      <c r="D58" s="87"/>
      <c r="E58" s="87"/>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87"/>
      <c r="J67" s="97">
        <f t="shared" ref="J67:J75" si="7">ROUND(K67+L67,2)</f>
        <v>0</v>
      </c>
      <c r="K67" s="66"/>
      <c r="L67" s="65"/>
      <c r="M67" s="11"/>
    </row>
    <row r="68" spans="2:13" x14ac:dyDescent="0.2">
      <c r="B68" s="9"/>
      <c r="C68" s="2"/>
      <c r="D68" s="191"/>
      <c r="E68" s="192"/>
      <c r="F68" s="191"/>
      <c r="G68" s="199"/>
      <c r="H68" s="192"/>
      <c r="I68" s="87"/>
      <c r="J68" s="97">
        <f t="shared" si="7"/>
        <v>0</v>
      </c>
      <c r="K68" s="66"/>
      <c r="L68" s="65"/>
      <c r="M68" s="11"/>
    </row>
    <row r="69" spans="2:13" x14ac:dyDescent="0.2">
      <c r="B69" s="9"/>
      <c r="C69" s="2"/>
      <c r="D69" s="191"/>
      <c r="E69" s="192"/>
      <c r="F69" s="191"/>
      <c r="G69" s="199"/>
      <c r="H69" s="192"/>
      <c r="I69" s="87"/>
      <c r="J69" s="97">
        <f t="shared" si="7"/>
        <v>0</v>
      </c>
      <c r="K69" s="66"/>
      <c r="L69" s="65"/>
      <c r="M69" s="11"/>
    </row>
    <row r="70" spans="2:13" x14ac:dyDescent="0.2">
      <c r="B70" s="9"/>
      <c r="C70" s="2"/>
      <c r="D70" s="191"/>
      <c r="E70" s="192"/>
      <c r="F70" s="191"/>
      <c r="G70" s="199"/>
      <c r="H70" s="192"/>
      <c r="I70" s="87"/>
      <c r="J70" s="97">
        <f t="shared" si="7"/>
        <v>0</v>
      </c>
      <c r="K70" s="66"/>
      <c r="L70" s="65"/>
      <c r="M70" s="11"/>
    </row>
    <row r="71" spans="2:13" x14ac:dyDescent="0.2">
      <c r="B71" s="9"/>
      <c r="C71" s="2"/>
      <c r="D71" s="191"/>
      <c r="E71" s="192"/>
      <c r="F71" s="191"/>
      <c r="G71" s="199"/>
      <c r="H71" s="192"/>
      <c r="I71" s="87"/>
      <c r="J71" s="97">
        <f t="shared" si="7"/>
        <v>0</v>
      </c>
      <c r="K71" s="66"/>
      <c r="L71" s="65"/>
      <c r="M71" s="11"/>
    </row>
    <row r="72" spans="2:13" x14ac:dyDescent="0.2">
      <c r="B72" s="9"/>
      <c r="C72" s="2"/>
      <c r="D72" s="191"/>
      <c r="E72" s="192"/>
      <c r="F72" s="191"/>
      <c r="G72" s="199"/>
      <c r="H72" s="192"/>
      <c r="I72" s="87"/>
      <c r="J72" s="97">
        <f t="shared" si="7"/>
        <v>0</v>
      </c>
      <c r="K72" s="66"/>
      <c r="L72" s="65"/>
      <c r="M72" s="11"/>
    </row>
    <row r="73" spans="2:13" x14ac:dyDescent="0.2">
      <c r="B73" s="9"/>
      <c r="C73" s="2"/>
      <c r="D73" s="191"/>
      <c r="E73" s="192"/>
      <c r="F73" s="191"/>
      <c r="G73" s="199"/>
      <c r="H73" s="192"/>
      <c r="I73" s="87"/>
      <c r="J73" s="97">
        <f t="shared" si="7"/>
        <v>0</v>
      </c>
      <c r="K73" s="66"/>
      <c r="L73" s="65"/>
      <c r="M73" s="11"/>
    </row>
    <row r="74" spans="2:13" x14ac:dyDescent="0.2">
      <c r="B74" s="9"/>
      <c r="C74" s="2"/>
      <c r="D74" s="191"/>
      <c r="E74" s="192"/>
      <c r="F74" s="191"/>
      <c r="G74" s="199"/>
      <c r="H74" s="192"/>
      <c r="I74" s="87"/>
      <c r="J74" s="97">
        <f t="shared" si="7"/>
        <v>0</v>
      </c>
      <c r="K74" s="66"/>
      <c r="L74" s="65"/>
      <c r="M74" s="11"/>
    </row>
    <row r="75" spans="2:13" x14ac:dyDescent="0.2">
      <c r="B75" s="9"/>
      <c r="C75" s="2"/>
      <c r="D75" s="191"/>
      <c r="E75" s="192"/>
      <c r="F75" s="200" t="s">
        <v>99</v>
      </c>
      <c r="G75" s="199"/>
      <c r="H75" s="192"/>
      <c r="I75" s="87"/>
      <c r="J75" s="97">
        <f t="shared" si="7"/>
        <v>0</v>
      </c>
      <c r="K75" s="66"/>
      <c r="L75" s="65"/>
      <c r="M75" s="11"/>
    </row>
    <row r="76" spans="2:13" x14ac:dyDescent="0.2">
      <c r="B76" s="9"/>
      <c r="C76" s="86"/>
      <c r="D76" s="86"/>
      <c r="E76" s="52"/>
      <c r="F76" s="86"/>
      <c r="G76" s="37"/>
      <c r="H76" s="80"/>
      <c r="I76" s="87"/>
      <c r="J76" s="86"/>
      <c r="K76" s="86"/>
      <c r="L76" s="37"/>
      <c r="M76" s="11"/>
    </row>
    <row r="77" spans="2:13" ht="15.75" x14ac:dyDescent="0.2">
      <c r="B77" s="9"/>
      <c r="C77" s="87"/>
      <c r="D77" s="87"/>
      <c r="E77" s="53"/>
      <c r="F77" s="53"/>
      <c r="G77" s="203" t="s">
        <v>100</v>
      </c>
      <c r="H77" s="204"/>
      <c r="I77" s="56"/>
      <c r="J77" s="63">
        <f>ROUND(SUM(J66:J75),2)</f>
        <v>0</v>
      </c>
      <c r="K77" s="36">
        <f>ROUND(SUM(K66:K75),2)</f>
        <v>0</v>
      </c>
      <c r="L77" s="36">
        <f>ROUND(SUM(L66:L75),2)</f>
        <v>0</v>
      </c>
      <c r="M77" s="11"/>
    </row>
    <row r="78" spans="2:13" x14ac:dyDescent="0.2">
      <c r="B78" s="9"/>
      <c r="C78" s="88"/>
      <c r="D78" s="88"/>
      <c r="E78" s="55"/>
      <c r="F78" s="88"/>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87"/>
      <c r="J82" s="97">
        <f t="shared" ref="J82:J90" si="8">ROUND(K82+L82,2)</f>
        <v>0</v>
      </c>
      <c r="K82" s="66"/>
      <c r="L82" s="65"/>
      <c r="M82" s="11"/>
    </row>
    <row r="83" spans="2:13" x14ac:dyDescent="0.2">
      <c r="B83" s="9"/>
      <c r="C83" s="191"/>
      <c r="D83" s="199"/>
      <c r="E83" s="192"/>
      <c r="F83" s="191"/>
      <c r="G83" s="199"/>
      <c r="H83" s="192"/>
      <c r="I83" s="87"/>
      <c r="J83" s="97">
        <f t="shared" si="8"/>
        <v>0</v>
      </c>
      <c r="K83" s="66"/>
      <c r="L83" s="65"/>
      <c r="M83" s="11"/>
    </row>
    <row r="84" spans="2:13" x14ac:dyDescent="0.2">
      <c r="B84" s="9"/>
      <c r="C84" s="191"/>
      <c r="D84" s="199"/>
      <c r="E84" s="192"/>
      <c r="F84" s="191"/>
      <c r="G84" s="199"/>
      <c r="H84" s="192"/>
      <c r="I84" s="87"/>
      <c r="J84" s="97">
        <f t="shared" si="8"/>
        <v>0</v>
      </c>
      <c r="K84" s="66"/>
      <c r="L84" s="65"/>
      <c r="M84" s="11"/>
    </row>
    <row r="85" spans="2:13" x14ac:dyDescent="0.2">
      <c r="B85" s="9"/>
      <c r="C85" s="191"/>
      <c r="D85" s="199"/>
      <c r="E85" s="192"/>
      <c r="F85" s="191"/>
      <c r="G85" s="199"/>
      <c r="H85" s="192"/>
      <c r="I85" s="87"/>
      <c r="J85" s="97">
        <f t="shared" si="8"/>
        <v>0</v>
      </c>
      <c r="K85" s="66"/>
      <c r="L85" s="65"/>
      <c r="M85" s="11"/>
    </row>
    <row r="86" spans="2:13" x14ac:dyDescent="0.2">
      <c r="B86" s="9"/>
      <c r="C86" s="191"/>
      <c r="D86" s="199"/>
      <c r="E86" s="192"/>
      <c r="F86" s="191"/>
      <c r="G86" s="199"/>
      <c r="H86" s="192"/>
      <c r="I86" s="87"/>
      <c r="J86" s="97">
        <f t="shared" si="8"/>
        <v>0</v>
      </c>
      <c r="K86" s="66"/>
      <c r="L86" s="65"/>
      <c r="M86" s="11"/>
    </row>
    <row r="87" spans="2:13" x14ac:dyDescent="0.2">
      <c r="B87" s="9"/>
      <c r="C87" s="191"/>
      <c r="D87" s="199"/>
      <c r="E87" s="192"/>
      <c r="F87" s="191"/>
      <c r="G87" s="199"/>
      <c r="H87" s="192"/>
      <c r="I87" s="87"/>
      <c r="J87" s="97">
        <f t="shared" si="8"/>
        <v>0</v>
      </c>
      <c r="K87" s="66"/>
      <c r="L87" s="65"/>
      <c r="M87" s="11"/>
    </row>
    <row r="88" spans="2:13" x14ac:dyDescent="0.2">
      <c r="B88" s="9"/>
      <c r="C88" s="191"/>
      <c r="D88" s="199"/>
      <c r="E88" s="192"/>
      <c r="F88" s="191"/>
      <c r="G88" s="199"/>
      <c r="H88" s="192"/>
      <c r="I88" s="87"/>
      <c r="J88" s="97">
        <f t="shared" si="8"/>
        <v>0</v>
      </c>
      <c r="K88" s="66"/>
      <c r="L88" s="65"/>
      <c r="M88" s="11"/>
    </row>
    <row r="89" spans="2:13" x14ac:dyDescent="0.2">
      <c r="B89" s="9"/>
      <c r="C89" s="191"/>
      <c r="D89" s="199"/>
      <c r="E89" s="192"/>
      <c r="F89" s="191"/>
      <c r="G89" s="199"/>
      <c r="H89" s="192"/>
      <c r="I89" s="87"/>
      <c r="J89" s="97">
        <f t="shared" si="8"/>
        <v>0</v>
      </c>
      <c r="K89" s="66"/>
      <c r="L89" s="65"/>
      <c r="M89" s="11"/>
    </row>
    <row r="90" spans="2:13" x14ac:dyDescent="0.2">
      <c r="B90" s="9"/>
      <c r="C90" s="191"/>
      <c r="D90" s="199"/>
      <c r="E90" s="192"/>
      <c r="F90" s="200" t="s">
        <v>99</v>
      </c>
      <c r="G90" s="199"/>
      <c r="H90" s="192"/>
      <c r="I90" s="87"/>
      <c r="J90" s="97">
        <f t="shared" si="8"/>
        <v>0</v>
      </c>
      <c r="K90" s="66"/>
      <c r="L90" s="65"/>
      <c r="M90" s="11"/>
    </row>
    <row r="91" spans="2:13" x14ac:dyDescent="0.2">
      <c r="B91" s="9"/>
      <c r="C91" s="87"/>
      <c r="D91" s="87"/>
      <c r="E91" s="87"/>
      <c r="F91" s="87"/>
      <c r="G91" s="70"/>
      <c r="H91" s="80"/>
      <c r="I91" s="87"/>
      <c r="J91" s="86"/>
      <c r="K91" s="86"/>
      <c r="L91" s="37"/>
      <c r="M91" s="11"/>
    </row>
    <row r="92" spans="2:13" ht="15.75" x14ac:dyDescent="0.2">
      <c r="B92" s="9"/>
      <c r="C92" s="87"/>
      <c r="D92" s="87"/>
      <c r="E92" s="87"/>
      <c r="F92" s="87"/>
      <c r="G92" s="210" t="s">
        <v>9</v>
      </c>
      <c r="H92" s="211"/>
      <c r="I92" s="56"/>
      <c r="J92" s="63">
        <f>ROUND(SUM(J81:J90),2)</f>
        <v>0</v>
      </c>
      <c r="K92" s="36">
        <f>ROUND(SUM(K81:K90),2)</f>
        <v>0</v>
      </c>
      <c r="L92" s="36">
        <f>ROUND(SUM(L81:L90),2)</f>
        <v>0</v>
      </c>
      <c r="M92" s="11"/>
    </row>
    <row r="93" spans="2:13" x14ac:dyDescent="0.2">
      <c r="B93" s="9"/>
      <c r="C93" s="87"/>
      <c r="D93" s="87"/>
      <c r="E93" s="87"/>
      <c r="F93" s="87"/>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87"/>
      <c r="J97" s="97">
        <f t="shared" ref="J97:J105" si="9">ROUND(K97+L97,2)</f>
        <v>0</v>
      </c>
      <c r="K97" s="66"/>
      <c r="L97" s="65"/>
      <c r="M97" s="11"/>
    </row>
    <row r="98" spans="2:13" x14ac:dyDescent="0.2">
      <c r="B98" s="9"/>
      <c r="C98" s="2"/>
      <c r="D98" s="3"/>
      <c r="E98" s="4"/>
      <c r="F98" s="191"/>
      <c r="G98" s="199"/>
      <c r="H98" s="192"/>
      <c r="I98" s="87"/>
      <c r="J98" s="97">
        <f t="shared" si="9"/>
        <v>0</v>
      </c>
      <c r="K98" s="66"/>
      <c r="L98" s="65"/>
      <c r="M98" s="11"/>
    </row>
    <row r="99" spans="2:13" x14ac:dyDescent="0.2">
      <c r="B99" s="9"/>
      <c r="C99" s="2"/>
      <c r="D99" s="3"/>
      <c r="E99" s="4"/>
      <c r="F99" s="191"/>
      <c r="G99" s="199"/>
      <c r="H99" s="192"/>
      <c r="I99" s="87"/>
      <c r="J99" s="97">
        <f t="shared" si="9"/>
        <v>0</v>
      </c>
      <c r="K99" s="66"/>
      <c r="L99" s="65"/>
      <c r="M99" s="11"/>
    </row>
    <row r="100" spans="2:13" x14ac:dyDescent="0.2">
      <c r="B100" s="9"/>
      <c r="C100" s="2"/>
      <c r="D100" s="3"/>
      <c r="E100" s="4"/>
      <c r="F100" s="191"/>
      <c r="G100" s="199"/>
      <c r="H100" s="192"/>
      <c r="I100" s="87"/>
      <c r="J100" s="97">
        <f t="shared" si="9"/>
        <v>0</v>
      </c>
      <c r="K100" s="66"/>
      <c r="L100" s="65"/>
      <c r="M100" s="11"/>
    </row>
    <row r="101" spans="2:13" x14ac:dyDescent="0.2">
      <c r="B101" s="9"/>
      <c r="C101" s="2"/>
      <c r="D101" s="3"/>
      <c r="E101" s="4"/>
      <c r="F101" s="191"/>
      <c r="G101" s="199"/>
      <c r="H101" s="192"/>
      <c r="I101" s="87"/>
      <c r="J101" s="97">
        <f t="shared" si="9"/>
        <v>0</v>
      </c>
      <c r="K101" s="66"/>
      <c r="L101" s="65"/>
      <c r="M101" s="11"/>
    </row>
    <row r="102" spans="2:13" x14ac:dyDescent="0.2">
      <c r="B102" s="9"/>
      <c r="C102" s="2"/>
      <c r="D102" s="3"/>
      <c r="E102" s="4"/>
      <c r="F102" s="191"/>
      <c r="G102" s="199"/>
      <c r="H102" s="192"/>
      <c r="I102" s="87"/>
      <c r="J102" s="97">
        <f t="shared" si="9"/>
        <v>0</v>
      </c>
      <c r="K102" s="66"/>
      <c r="L102" s="65"/>
      <c r="M102" s="11"/>
    </row>
    <row r="103" spans="2:13" x14ac:dyDescent="0.2">
      <c r="B103" s="9"/>
      <c r="C103" s="2"/>
      <c r="D103" s="3"/>
      <c r="E103" s="4"/>
      <c r="F103" s="191"/>
      <c r="G103" s="199"/>
      <c r="H103" s="192"/>
      <c r="I103" s="87"/>
      <c r="J103" s="97">
        <f t="shared" si="9"/>
        <v>0</v>
      </c>
      <c r="K103" s="66"/>
      <c r="L103" s="65"/>
      <c r="M103" s="11"/>
    </row>
    <row r="104" spans="2:13" x14ac:dyDescent="0.2">
      <c r="B104" s="9"/>
      <c r="C104" s="2"/>
      <c r="D104" s="3"/>
      <c r="E104" s="4"/>
      <c r="F104" s="191"/>
      <c r="G104" s="199"/>
      <c r="H104" s="192"/>
      <c r="I104" s="87"/>
      <c r="J104" s="97">
        <f t="shared" si="9"/>
        <v>0</v>
      </c>
      <c r="K104" s="66"/>
      <c r="L104" s="65"/>
      <c r="M104" s="11"/>
    </row>
    <row r="105" spans="2:13" x14ac:dyDescent="0.2">
      <c r="B105" s="9"/>
      <c r="C105" s="2"/>
      <c r="D105" s="3"/>
      <c r="E105" s="4"/>
      <c r="F105" s="200" t="s">
        <v>99</v>
      </c>
      <c r="G105" s="199"/>
      <c r="H105" s="192"/>
      <c r="I105" s="87"/>
      <c r="J105" s="97">
        <f t="shared" si="9"/>
        <v>0</v>
      </c>
      <c r="K105" s="66"/>
      <c r="L105" s="65"/>
      <c r="M105" s="11"/>
    </row>
    <row r="106" spans="2:13" x14ac:dyDescent="0.2">
      <c r="B106" s="9"/>
      <c r="C106" s="86"/>
      <c r="D106" s="86"/>
      <c r="E106" s="52"/>
      <c r="F106" s="86"/>
      <c r="G106" s="37"/>
      <c r="H106" s="80"/>
      <c r="I106" s="87"/>
      <c r="J106" s="86"/>
      <c r="K106" s="86"/>
      <c r="L106" s="37"/>
      <c r="M106" s="11"/>
    </row>
    <row r="107" spans="2:13" ht="15.75" x14ac:dyDescent="0.2">
      <c r="B107" s="9"/>
      <c r="C107" s="87"/>
      <c r="D107" s="87"/>
      <c r="E107" s="53"/>
      <c r="F107" s="80"/>
      <c r="G107" s="203" t="s">
        <v>58</v>
      </c>
      <c r="H107" s="204"/>
      <c r="I107" s="56"/>
      <c r="J107" s="63">
        <f>ROUND(SUM(J96:J105),2)</f>
        <v>0</v>
      </c>
      <c r="K107" s="36">
        <f>ROUND(SUM(K96:K105),2)</f>
        <v>0</v>
      </c>
      <c r="L107" s="36">
        <f>ROUND(SUM(L96:L105),2)</f>
        <v>0</v>
      </c>
      <c r="M107" s="11"/>
    </row>
    <row r="108" spans="2:13" ht="15.75" x14ac:dyDescent="0.2">
      <c r="B108" s="9"/>
      <c r="C108" s="87"/>
      <c r="D108" s="87"/>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87"/>
      <c r="J112" s="97">
        <f t="shared" ref="J112:J120" si="10">ROUND(K112+L112,2)</f>
        <v>0</v>
      </c>
      <c r="K112" s="66"/>
      <c r="L112" s="65"/>
      <c r="M112" s="11"/>
    </row>
    <row r="113" spans="2:13" x14ac:dyDescent="0.2">
      <c r="B113" s="9"/>
      <c r="C113" s="2"/>
      <c r="D113" s="212"/>
      <c r="E113" s="213"/>
      <c r="F113" s="191"/>
      <c r="G113" s="199"/>
      <c r="H113" s="192"/>
      <c r="I113" s="87"/>
      <c r="J113" s="97">
        <f t="shared" si="10"/>
        <v>0</v>
      </c>
      <c r="K113" s="66"/>
      <c r="L113" s="65"/>
      <c r="M113" s="11"/>
    </row>
    <row r="114" spans="2:13" x14ac:dyDescent="0.2">
      <c r="B114" s="9"/>
      <c r="C114" s="2"/>
      <c r="D114" s="212"/>
      <c r="E114" s="213"/>
      <c r="F114" s="191"/>
      <c r="G114" s="199"/>
      <c r="H114" s="192"/>
      <c r="I114" s="87"/>
      <c r="J114" s="97">
        <f t="shared" si="10"/>
        <v>0</v>
      </c>
      <c r="K114" s="66"/>
      <c r="L114" s="65"/>
      <c r="M114" s="11"/>
    </row>
    <row r="115" spans="2:13" x14ac:dyDescent="0.2">
      <c r="B115" s="9"/>
      <c r="C115" s="2"/>
      <c r="D115" s="212"/>
      <c r="E115" s="213"/>
      <c r="F115" s="191"/>
      <c r="G115" s="199"/>
      <c r="H115" s="192"/>
      <c r="I115" s="87"/>
      <c r="J115" s="97">
        <f t="shared" si="10"/>
        <v>0</v>
      </c>
      <c r="K115" s="66"/>
      <c r="L115" s="65"/>
      <c r="M115" s="11"/>
    </row>
    <row r="116" spans="2:13" x14ac:dyDescent="0.2">
      <c r="B116" s="9"/>
      <c r="C116" s="2"/>
      <c r="D116" s="212"/>
      <c r="E116" s="213"/>
      <c r="F116" s="191"/>
      <c r="G116" s="199"/>
      <c r="H116" s="192"/>
      <c r="I116" s="87"/>
      <c r="J116" s="97">
        <f t="shared" si="10"/>
        <v>0</v>
      </c>
      <c r="K116" s="66"/>
      <c r="L116" s="65"/>
      <c r="M116" s="11"/>
    </row>
    <row r="117" spans="2:13" x14ac:dyDescent="0.2">
      <c r="B117" s="9"/>
      <c r="C117" s="2"/>
      <c r="D117" s="212"/>
      <c r="E117" s="213"/>
      <c r="F117" s="191"/>
      <c r="G117" s="199"/>
      <c r="H117" s="192"/>
      <c r="I117" s="87"/>
      <c r="J117" s="97">
        <f t="shared" si="10"/>
        <v>0</v>
      </c>
      <c r="K117" s="66"/>
      <c r="L117" s="65"/>
      <c r="M117" s="11"/>
    </row>
    <row r="118" spans="2:13" x14ac:dyDescent="0.2">
      <c r="B118" s="9"/>
      <c r="C118" s="2"/>
      <c r="D118" s="212"/>
      <c r="E118" s="213"/>
      <c r="F118" s="191"/>
      <c r="G118" s="199"/>
      <c r="H118" s="192"/>
      <c r="I118" s="87"/>
      <c r="J118" s="97">
        <f t="shared" si="10"/>
        <v>0</v>
      </c>
      <c r="K118" s="66"/>
      <c r="L118" s="65"/>
      <c r="M118" s="11"/>
    </row>
    <row r="119" spans="2:13" x14ac:dyDescent="0.2">
      <c r="B119" s="9"/>
      <c r="C119" s="2"/>
      <c r="D119" s="212"/>
      <c r="E119" s="213"/>
      <c r="F119" s="191"/>
      <c r="G119" s="199"/>
      <c r="H119" s="192"/>
      <c r="I119" s="87"/>
      <c r="J119" s="97">
        <f t="shared" si="10"/>
        <v>0</v>
      </c>
      <c r="K119" s="66"/>
      <c r="L119" s="65"/>
      <c r="M119" s="11"/>
    </row>
    <row r="120" spans="2:13" x14ac:dyDescent="0.2">
      <c r="B120" s="9"/>
      <c r="C120" s="2"/>
      <c r="D120" s="212"/>
      <c r="E120" s="213"/>
      <c r="F120" s="200" t="s">
        <v>99</v>
      </c>
      <c r="G120" s="199"/>
      <c r="H120" s="192"/>
      <c r="I120" s="87"/>
      <c r="J120" s="97">
        <f t="shared" si="10"/>
        <v>0</v>
      </c>
      <c r="K120" s="66"/>
      <c r="L120" s="65"/>
      <c r="M120" s="11"/>
    </row>
    <row r="121" spans="2:13" x14ac:dyDescent="0.2">
      <c r="B121" s="9"/>
      <c r="C121" s="86"/>
      <c r="D121" s="86"/>
      <c r="E121" s="52"/>
      <c r="F121" s="86"/>
      <c r="G121" s="37"/>
      <c r="H121" s="80"/>
      <c r="I121" s="87"/>
      <c r="J121" s="86"/>
      <c r="K121" s="86"/>
      <c r="L121" s="37"/>
      <c r="M121" s="11"/>
    </row>
    <row r="122" spans="2:13" ht="15.75" x14ac:dyDescent="0.2">
      <c r="B122" s="9"/>
      <c r="C122" s="87"/>
      <c r="D122" s="87"/>
      <c r="E122" s="53"/>
      <c r="F122" s="80"/>
      <c r="G122" s="203" t="s">
        <v>36</v>
      </c>
      <c r="H122" s="204"/>
      <c r="I122" s="56"/>
      <c r="J122" s="63">
        <f>ROUND(SUM(J111:J120),2)</f>
        <v>0</v>
      </c>
      <c r="K122" s="36">
        <f>ROUND(SUM(K111:K120),2)</f>
        <v>0</v>
      </c>
      <c r="L122" s="36">
        <f>ROUND(SUM(L111:L120),2)</f>
        <v>0</v>
      </c>
      <c r="M122" s="11"/>
    </row>
    <row r="123" spans="2:13" x14ac:dyDescent="0.2">
      <c r="B123" s="9"/>
      <c r="C123" s="87"/>
      <c r="D123" s="87"/>
      <c r="E123" s="53"/>
      <c r="F123" s="80"/>
      <c r="G123" s="80"/>
      <c r="H123" s="87"/>
      <c r="I123" s="87"/>
      <c r="J123" s="86"/>
      <c r="K123" s="86"/>
      <c r="L123" s="37"/>
      <c r="M123" s="11"/>
    </row>
    <row r="124" spans="2:13" ht="18" x14ac:dyDescent="0.2">
      <c r="B124" s="9"/>
      <c r="C124" s="87"/>
      <c r="D124" s="87"/>
      <c r="E124" s="53"/>
      <c r="F124" s="80"/>
      <c r="G124" s="201" t="s">
        <v>5</v>
      </c>
      <c r="H124" s="202"/>
      <c r="I124" s="62"/>
      <c r="J124" s="67">
        <f>J77+J92+J107+J122</f>
        <v>0</v>
      </c>
      <c r="K124" s="39">
        <f>K77+K92+K107+K122</f>
        <v>0</v>
      </c>
      <c r="L124" s="39">
        <f>L77+L92+L107+L122</f>
        <v>0</v>
      </c>
      <c r="M124" s="11"/>
    </row>
    <row r="125" spans="2:13" x14ac:dyDescent="0.2">
      <c r="B125" s="26"/>
      <c r="C125" s="23"/>
      <c r="D125" s="23"/>
      <c r="E125" s="23"/>
      <c r="F125" s="23"/>
      <c r="G125" s="23"/>
      <c r="H125" s="23"/>
      <c r="I125" s="23"/>
      <c r="J125" s="23"/>
      <c r="K125" s="23"/>
      <c r="L125" s="23"/>
      <c r="M125" s="28"/>
    </row>
  </sheetData>
  <sheetProtection algorithmName="SHA-512" hashValue="AVhJaAQE2SeQf62IAo1Ry21lumynTubU2CPbvyThQvyvpVF7nQYBnrJqUxxnvjycKr1Od4uH+QIPSTQwIW6j9g==" saltValue="KKsY4FrVcrjLrelWq4CRow==" spinCount="100000" sheet="1" insertRows="0"/>
  <mergeCells count="149">
    <mergeCell ref="D10:F10"/>
    <mergeCell ref="D11:F11"/>
    <mergeCell ref="D12:F12"/>
    <mergeCell ref="D13:F13"/>
    <mergeCell ref="D14:F14"/>
    <mergeCell ref="D35:F35"/>
    <mergeCell ref="G33:H33"/>
    <mergeCell ref="G34:H34"/>
    <mergeCell ref="G35:H35"/>
    <mergeCell ref="D30:F30"/>
    <mergeCell ref="D31:F31"/>
    <mergeCell ref="D32:F32"/>
    <mergeCell ref="G30:H30"/>
    <mergeCell ref="G31:H31"/>
    <mergeCell ref="G32:H32"/>
    <mergeCell ref="G22:H22"/>
    <mergeCell ref="N9:P9"/>
    <mergeCell ref="N24:P24"/>
    <mergeCell ref="R24:T24"/>
    <mergeCell ref="D27:F27"/>
    <mergeCell ref="D28:F28"/>
    <mergeCell ref="D29:F29"/>
    <mergeCell ref="G27:H27"/>
    <mergeCell ref="G28:H28"/>
    <mergeCell ref="G29:H29"/>
    <mergeCell ref="D18:F18"/>
    <mergeCell ref="D19:F19"/>
    <mergeCell ref="D20:F20"/>
    <mergeCell ref="G18:H18"/>
    <mergeCell ref="G19:H19"/>
    <mergeCell ref="G20:H20"/>
    <mergeCell ref="D25:F25"/>
    <mergeCell ref="G25:H25"/>
    <mergeCell ref="D26:F26"/>
    <mergeCell ref="G26:H26"/>
    <mergeCell ref="G10:H10"/>
    <mergeCell ref="G11:H11"/>
    <mergeCell ref="G12:H12"/>
    <mergeCell ref="G13:H13"/>
    <mergeCell ref="G14:H14"/>
    <mergeCell ref="J7:T7"/>
    <mergeCell ref="F46:H46"/>
    <mergeCell ref="D65:E65"/>
    <mergeCell ref="D66:E66"/>
    <mergeCell ref="D67:E67"/>
    <mergeCell ref="D68:E68"/>
    <mergeCell ref="F48:H48"/>
    <mergeCell ref="F49:H49"/>
    <mergeCell ref="F50:H50"/>
    <mergeCell ref="F65:H65"/>
    <mergeCell ref="F66:H66"/>
    <mergeCell ref="F67:H67"/>
    <mergeCell ref="F68:H68"/>
    <mergeCell ref="C37:E39"/>
    <mergeCell ref="F53:H53"/>
    <mergeCell ref="F54:H54"/>
    <mergeCell ref="F55:H55"/>
    <mergeCell ref="D15:F15"/>
    <mergeCell ref="D16:F16"/>
    <mergeCell ref="D17:F17"/>
    <mergeCell ref="G15:H15"/>
    <mergeCell ref="G16:H16"/>
    <mergeCell ref="G17:H17"/>
    <mergeCell ref="R9:T9"/>
    <mergeCell ref="C85:E85"/>
    <mergeCell ref="D69:E69"/>
    <mergeCell ref="D70:E70"/>
    <mergeCell ref="D71:E71"/>
    <mergeCell ref="D72:E72"/>
    <mergeCell ref="D73:E73"/>
    <mergeCell ref="D74:E74"/>
    <mergeCell ref="D75:E75"/>
    <mergeCell ref="C81:E81"/>
    <mergeCell ref="C82:E82"/>
    <mergeCell ref="C83:E83"/>
    <mergeCell ref="C84:E84"/>
    <mergeCell ref="C80:E80"/>
    <mergeCell ref="C86:E86"/>
    <mergeCell ref="C87:E87"/>
    <mergeCell ref="C88:E88"/>
    <mergeCell ref="C89:E89"/>
    <mergeCell ref="C90:E90"/>
    <mergeCell ref="D120:E120"/>
    <mergeCell ref="D110:E110"/>
    <mergeCell ref="D111:E111"/>
    <mergeCell ref="D112:E112"/>
    <mergeCell ref="D113:E113"/>
    <mergeCell ref="D114:E114"/>
    <mergeCell ref="D115:E115"/>
    <mergeCell ref="D116:E116"/>
    <mergeCell ref="D117:E117"/>
    <mergeCell ref="D118:E118"/>
    <mergeCell ref="D119:E119"/>
    <mergeCell ref="G122:H122"/>
    <mergeCell ref="G124:H124"/>
    <mergeCell ref="G92:H92"/>
    <mergeCell ref="G107:H107"/>
    <mergeCell ref="F110:H110"/>
    <mergeCell ref="F95:H95"/>
    <mergeCell ref="F86:H86"/>
    <mergeCell ref="F73:H73"/>
    <mergeCell ref="F74:H74"/>
    <mergeCell ref="F75:H75"/>
    <mergeCell ref="F81:H81"/>
    <mergeCell ref="F82:H82"/>
    <mergeCell ref="F83:H83"/>
    <mergeCell ref="F96:H96"/>
    <mergeCell ref="F97:H97"/>
    <mergeCell ref="F98:H98"/>
    <mergeCell ref="F99:H99"/>
    <mergeCell ref="F100:H100"/>
    <mergeCell ref="F101:H101"/>
    <mergeCell ref="F102:H102"/>
    <mergeCell ref="F47:H47"/>
    <mergeCell ref="G39:H39"/>
    <mergeCell ref="G58:H58"/>
    <mergeCell ref="G77:H77"/>
    <mergeCell ref="G37:H37"/>
    <mergeCell ref="F80:H80"/>
    <mergeCell ref="F51:H51"/>
    <mergeCell ref="F52:H52"/>
    <mergeCell ref="D33:F33"/>
    <mergeCell ref="D34:F34"/>
    <mergeCell ref="F69:H69"/>
    <mergeCell ref="F56:H56"/>
    <mergeCell ref="C3:D3"/>
    <mergeCell ref="E3:L3"/>
    <mergeCell ref="F119:H119"/>
    <mergeCell ref="F120:H120"/>
    <mergeCell ref="F104:H104"/>
    <mergeCell ref="F105:H105"/>
    <mergeCell ref="F111:H111"/>
    <mergeCell ref="F112:H112"/>
    <mergeCell ref="F113:H113"/>
    <mergeCell ref="F114:H114"/>
    <mergeCell ref="F115:H115"/>
    <mergeCell ref="F116:H116"/>
    <mergeCell ref="F117:H117"/>
    <mergeCell ref="F118:H118"/>
    <mergeCell ref="F84:H84"/>
    <mergeCell ref="F85:H85"/>
    <mergeCell ref="F70:H70"/>
    <mergeCell ref="F71:H71"/>
    <mergeCell ref="F72:H72"/>
    <mergeCell ref="F103:H103"/>
    <mergeCell ref="F87:H87"/>
    <mergeCell ref="F88:H88"/>
    <mergeCell ref="F89:H89"/>
    <mergeCell ref="F90:H90"/>
  </mergeCells>
  <conditionalFormatting sqref="O11:P20 O26:P35">
    <cfRule type="expression" dxfId="19" priority="2">
      <formula>IF($P11&gt;$O11,1,0)</formula>
    </cfRule>
  </conditionalFormatting>
  <conditionalFormatting sqref="S11:T20 S26:T35">
    <cfRule type="expression" dxfId="18"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D10" sqref="D10:F10"/>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71</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hXLw7xb5w0XsZc8NBya1HRsJrOm+iGWf+xjk+CdQgT1TIgFflb+09+jH8m2/IK/1IiVdqeHwxm0QYm/awqEjaQ==" saltValue="KW7dEy9AcZdfGVwbxu1oFg==" spinCount="100000" sheet="1" insertRows="0"/>
  <mergeCells count="149">
    <mergeCell ref="D34:F34"/>
    <mergeCell ref="G34:H34"/>
    <mergeCell ref="D35:F35"/>
    <mergeCell ref="G35:H35"/>
    <mergeCell ref="D31:F31"/>
    <mergeCell ref="G31:H31"/>
    <mergeCell ref="D32:F32"/>
    <mergeCell ref="G32:H32"/>
    <mergeCell ref="D33:F33"/>
    <mergeCell ref="G33:H33"/>
    <mergeCell ref="D28:F28"/>
    <mergeCell ref="G28:H28"/>
    <mergeCell ref="D29:F29"/>
    <mergeCell ref="G29:H29"/>
    <mergeCell ref="D30:F30"/>
    <mergeCell ref="G30:H30"/>
    <mergeCell ref="D25:F25"/>
    <mergeCell ref="G25:H25"/>
    <mergeCell ref="D26:F26"/>
    <mergeCell ref="G26:H26"/>
    <mergeCell ref="D27:F27"/>
    <mergeCell ref="G27:H27"/>
    <mergeCell ref="G19:H19"/>
    <mergeCell ref="D20:F20"/>
    <mergeCell ref="G20:H20"/>
    <mergeCell ref="D15:F15"/>
    <mergeCell ref="G15:H15"/>
    <mergeCell ref="D16:F16"/>
    <mergeCell ref="G16:H16"/>
    <mergeCell ref="D17:F17"/>
    <mergeCell ref="G17:H17"/>
    <mergeCell ref="G12:H12"/>
    <mergeCell ref="D13:F13"/>
    <mergeCell ref="G13:H13"/>
    <mergeCell ref="D14:F14"/>
    <mergeCell ref="G14:H14"/>
    <mergeCell ref="C3:D3"/>
    <mergeCell ref="E3:L3"/>
    <mergeCell ref="G22:H22"/>
    <mergeCell ref="C37:E39"/>
    <mergeCell ref="G37:H37"/>
    <mergeCell ref="G39:H39"/>
    <mergeCell ref="J7:T7"/>
    <mergeCell ref="N9:P9"/>
    <mergeCell ref="R9:T9"/>
    <mergeCell ref="N24:P24"/>
    <mergeCell ref="R24:T24"/>
    <mergeCell ref="D10:F10"/>
    <mergeCell ref="G10:H10"/>
    <mergeCell ref="D11:F11"/>
    <mergeCell ref="G11:H11"/>
    <mergeCell ref="D12:F12"/>
    <mergeCell ref="D18:F18"/>
    <mergeCell ref="G18:H18"/>
    <mergeCell ref="D19:F19"/>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17" priority="2">
      <formula>IF($P11&gt;$O11,1,0)</formula>
    </cfRule>
  </conditionalFormatting>
  <conditionalFormatting sqref="S11:T20 S26:T35">
    <cfRule type="expression" dxfId="16"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B6" sqref="B6:U125"/>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72</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ytN3Fw3Zeg8WUFhlvzEPeUldlS5AkgxJyDNtC3JlH+gyLfkyX3pdfmmnVczQXDX8hx45yknttDGM7aE0epgCUQ==" saltValue="Hpe/pj1Xki5xrzQH54uM6A==" spinCount="100000" sheet="1" insertRows="0"/>
  <mergeCells count="149">
    <mergeCell ref="D33:F33"/>
    <mergeCell ref="G33:H33"/>
    <mergeCell ref="D34:F34"/>
    <mergeCell ref="G34:H34"/>
    <mergeCell ref="D35:F35"/>
    <mergeCell ref="G35:H35"/>
    <mergeCell ref="D30:F30"/>
    <mergeCell ref="G30:H30"/>
    <mergeCell ref="D31:F31"/>
    <mergeCell ref="G31:H31"/>
    <mergeCell ref="D32:F32"/>
    <mergeCell ref="G32:H32"/>
    <mergeCell ref="D28:F28"/>
    <mergeCell ref="G28:H28"/>
    <mergeCell ref="D29:F29"/>
    <mergeCell ref="G29:H29"/>
    <mergeCell ref="R24:T24"/>
    <mergeCell ref="D25:F25"/>
    <mergeCell ref="G25:H25"/>
    <mergeCell ref="D26:F26"/>
    <mergeCell ref="G26:H26"/>
    <mergeCell ref="G20:H20"/>
    <mergeCell ref="N24:P24"/>
    <mergeCell ref="D16:F16"/>
    <mergeCell ref="G16:H16"/>
    <mergeCell ref="D17:F17"/>
    <mergeCell ref="G17:H17"/>
    <mergeCell ref="D18:F18"/>
    <mergeCell ref="G18:H18"/>
    <mergeCell ref="D27:F27"/>
    <mergeCell ref="G27:H27"/>
    <mergeCell ref="G13:H13"/>
    <mergeCell ref="D14:F14"/>
    <mergeCell ref="G14:H14"/>
    <mergeCell ref="D15:F15"/>
    <mergeCell ref="G15:H15"/>
    <mergeCell ref="C3:D3"/>
    <mergeCell ref="E3:L3"/>
    <mergeCell ref="G22:H22"/>
    <mergeCell ref="C37:E39"/>
    <mergeCell ref="G37:H37"/>
    <mergeCell ref="G39:H39"/>
    <mergeCell ref="J7:T7"/>
    <mergeCell ref="N9:P9"/>
    <mergeCell ref="R9:T9"/>
    <mergeCell ref="D10:F10"/>
    <mergeCell ref="G10:H10"/>
    <mergeCell ref="D11:F11"/>
    <mergeCell ref="G11:H11"/>
    <mergeCell ref="D12:F12"/>
    <mergeCell ref="G12:H12"/>
    <mergeCell ref="D13:F13"/>
    <mergeCell ref="D19:F19"/>
    <mergeCell ref="G19:H19"/>
    <mergeCell ref="D20:F20"/>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15" priority="2">
      <formula>IF($P11&gt;$O11,1,0)</formula>
    </cfRule>
  </conditionalFormatting>
  <conditionalFormatting sqref="S11:T20 S26:T35">
    <cfRule type="expression" dxfId="14"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B6" sqref="B6:U125"/>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73</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OE3mf+ZCZH79VEHqHCylwxpuZ0EQFsCwNx1DmqgqLQyFfeo12YoNsa29EBwGZSOj0ut5eyTirEe79U3FyXGcbg==" saltValue="L6KrK16bhM2dH9gTlgtGXA==" spinCount="100000" sheet="1" insertRows="0"/>
  <mergeCells count="149">
    <mergeCell ref="D33:F33"/>
    <mergeCell ref="G33:H33"/>
    <mergeCell ref="D34:F34"/>
    <mergeCell ref="G34:H34"/>
    <mergeCell ref="D35:F35"/>
    <mergeCell ref="G35:H35"/>
    <mergeCell ref="D30:F30"/>
    <mergeCell ref="G30:H30"/>
    <mergeCell ref="D31:F31"/>
    <mergeCell ref="G31:H31"/>
    <mergeCell ref="D32:F32"/>
    <mergeCell ref="G32:H32"/>
    <mergeCell ref="D28:F28"/>
    <mergeCell ref="G28:H28"/>
    <mergeCell ref="D29:F29"/>
    <mergeCell ref="G29:H29"/>
    <mergeCell ref="R24:T24"/>
    <mergeCell ref="D25:F25"/>
    <mergeCell ref="G25:H25"/>
    <mergeCell ref="D26:F26"/>
    <mergeCell ref="G26:H26"/>
    <mergeCell ref="G20:H20"/>
    <mergeCell ref="N24:P24"/>
    <mergeCell ref="D16:F16"/>
    <mergeCell ref="G16:H16"/>
    <mergeCell ref="D17:F17"/>
    <mergeCell ref="G17:H17"/>
    <mergeCell ref="D18:F18"/>
    <mergeCell ref="G18:H18"/>
    <mergeCell ref="D27:F27"/>
    <mergeCell ref="G27:H27"/>
    <mergeCell ref="G13:H13"/>
    <mergeCell ref="D14:F14"/>
    <mergeCell ref="G14:H14"/>
    <mergeCell ref="D15:F15"/>
    <mergeCell ref="G15:H15"/>
    <mergeCell ref="C3:D3"/>
    <mergeCell ref="E3:L3"/>
    <mergeCell ref="G22:H22"/>
    <mergeCell ref="C37:E39"/>
    <mergeCell ref="G37:H37"/>
    <mergeCell ref="G39:H39"/>
    <mergeCell ref="J7:T7"/>
    <mergeCell ref="N9:P9"/>
    <mergeCell ref="R9:T9"/>
    <mergeCell ref="D10:F10"/>
    <mergeCell ref="G10:H10"/>
    <mergeCell ref="D11:F11"/>
    <mergeCell ref="G11:H11"/>
    <mergeCell ref="D12:F12"/>
    <mergeCell ref="G12:H12"/>
    <mergeCell ref="D13:F13"/>
    <mergeCell ref="D19:F19"/>
    <mergeCell ref="G19:H19"/>
    <mergeCell ref="D20:F20"/>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13" priority="2">
      <formula>IF($P11&gt;$O11,1,0)</formula>
    </cfRule>
  </conditionalFormatting>
  <conditionalFormatting sqref="S11:T20 S26:T35">
    <cfRule type="expression" dxfId="12"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B6" sqref="B6:U125"/>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74</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j0cMhe9Z+NuIk5tB1jQsd+oLQzOU2x7/RQCgRHImFkwLRVwgSJL1e7uYn62ZfCTbW1utlHOMh7wtCPZoe2gFRw==" saltValue="+/K1VQT0+s1LgePaDvQwAg==" spinCount="100000" sheet="1" insertRows="0"/>
  <mergeCells count="149">
    <mergeCell ref="D33:F33"/>
    <mergeCell ref="G33:H33"/>
    <mergeCell ref="D34:F34"/>
    <mergeCell ref="G34:H34"/>
    <mergeCell ref="D35:F35"/>
    <mergeCell ref="G35:H35"/>
    <mergeCell ref="D30:F30"/>
    <mergeCell ref="G30:H30"/>
    <mergeCell ref="D31:F31"/>
    <mergeCell ref="G31:H31"/>
    <mergeCell ref="D32:F32"/>
    <mergeCell ref="G32:H32"/>
    <mergeCell ref="D28:F28"/>
    <mergeCell ref="G28:H28"/>
    <mergeCell ref="D29:F29"/>
    <mergeCell ref="G29:H29"/>
    <mergeCell ref="R24:T24"/>
    <mergeCell ref="D25:F25"/>
    <mergeCell ref="G25:H25"/>
    <mergeCell ref="D26:F26"/>
    <mergeCell ref="G26:H26"/>
    <mergeCell ref="G20:H20"/>
    <mergeCell ref="N24:P24"/>
    <mergeCell ref="D16:F16"/>
    <mergeCell ref="G16:H16"/>
    <mergeCell ref="D17:F17"/>
    <mergeCell ref="G17:H17"/>
    <mergeCell ref="D18:F18"/>
    <mergeCell ref="G18:H18"/>
    <mergeCell ref="D27:F27"/>
    <mergeCell ref="G27:H27"/>
    <mergeCell ref="G13:H13"/>
    <mergeCell ref="D14:F14"/>
    <mergeCell ref="G14:H14"/>
    <mergeCell ref="D15:F15"/>
    <mergeCell ref="G15:H15"/>
    <mergeCell ref="C3:D3"/>
    <mergeCell ref="E3:L3"/>
    <mergeCell ref="G22:H22"/>
    <mergeCell ref="C37:E39"/>
    <mergeCell ref="G37:H37"/>
    <mergeCell ref="G39:H39"/>
    <mergeCell ref="J7:T7"/>
    <mergeCell ref="N9:P9"/>
    <mergeCell ref="R9:T9"/>
    <mergeCell ref="D10:F10"/>
    <mergeCell ref="G10:H10"/>
    <mergeCell ref="D11:F11"/>
    <mergeCell ref="G11:H11"/>
    <mergeCell ref="D12:F12"/>
    <mergeCell ref="G12:H12"/>
    <mergeCell ref="D13:F13"/>
    <mergeCell ref="D19:F19"/>
    <mergeCell ref="G19:H19"/>
    <mergeCell ref="D20:F20"/>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11" priority="2">
      <formula>IF($P11&gt;$O11,1,0)</formula>
    </cfRule>
  </conditionalFormatting>
  <conditionalFormatting sqref="S11:T20 S26:T35">
    <cfRule type="expression" dxfId="10"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59999389629810485"/>
    <pageSetUpPr fitToPage="1"/>
  </sheetPr>
  <dimension ref="B2:U125"/>
  <sheetViews>
    <sheetView showGridLines="0" zoomScale="85" zoomScaleNormal="85" workbookViewId="0">
      <selection activeCell="B6" sqref="B6:U125"/>
    </sheetView>
  </sheetViews>
  <sheetFormatPr baseColWidth="10" defaultColWidth="11.42578125" defaultRowHeight="12.75" x14ac:dyDescent="0.2"/>
  <cols>
    <col min="1" max="2" width="3.7109375" style="8" customWidth="1"/>
    <col min="3" max="4" width="30.7109375" style="8" customWidth="1"/>
    <col min="5" max="6" width="17.85546875" style="8" customWidth="1"/>
    <col min="7" max="7" width="11.7109375" style="8" customWidth="1"/>
    <col min="8" max="8" width="28.42578125" style="8" customWidth="1"/>
    <col min="9" max="9" width="2.7109375" style="8" customWidth="1"/>
    <col min="10" max="12" width="20.7109375" style="8" customWidth="1"/>
    <col min="13" max="13" width="3.7109375" style="8" customWidth="1"/>
    <col min="14" max="16" width="15.7109375" style="8" customWidth="1"/>
    <col min="17" max="17" width="3.7109375" style="8" customWidth="1"/>
    <col min="18" max="20" width="15.7109375" style="8" customWidth="1"/>
    <col min="21" max="21" width="3.7109375" style="8" customWidth="1"/>
    <col min="22" max="16384" width="11.42578125" style="8"/>
  </cols>
  <sheetData>
    <row r="2" spans="2:21" x14ac:dyDescent="0.2">
      <c r="B2" s="5"/>
      <c r="C2" s="6"/>
      <c r="D2" s="6"/>
      <c r="E2" s="6"/>
      <c r="F2" s="6"/>
      <c r="G2" s="6"/>
      <c r="H2" s="6"/>
      <c r="I2" s="6"/>
      <c r="J2" s="6"/>
      <c r="K2" s="6"/>
      <c r="L2" s="6"/>
      <c r="M2" s="7"/>
    </row>
    <row r="3" spans="2:21" ht="22.9" customHeight="1" x14ac:dyDescent="0.2">
      <c r="B3" s="9"/>
      <c r="C3" s="195" t="s">
        <v>75</v>
      </c>
      <c r="D3" s="196"/>
      <c r="E3" s="197" t="s">
        <v>79</v>
      </c>
      <c r="F3" s="197"/>
      <c r="G3" s="197"/>
      <c r="H3" s="197"/>
      <c r="I3" s="197"/>
      <c r="J3" s="197"/>
      <c r="K3" s="197"/>
      <c r="L3" s="198"/>
      <c r="M3" s="11"/>
    </row>
    <row r="4" spans="2:21" x14ac:dyDescent="0.2">
      <c r="B4" s="26"/>
      <c r="C4" s="23"/>
      <c r="D4" s="23"/>
      <c r="E4" s="23"/>
      <c r="F4" s="23"/>
      <c r="G4" s="23"/>
      <c r="H4" s="23"/>
      <c r="I4" s="23"/>
      <c r="J4" s="23"/>
      <c r="K4" s="23"/>
      <c r="L4" s="23"/>
      <c r="M4" s="28"/>
    </row>
    <row r="6" spans="2:21" ht="18.75" customHeight="1" x14ac:dyDescent="0.2">
      <c r="B6" s="5"/>
      <c r="C6" s="6"/>
      <c r="D6" s="6"/>
      <c r="E6" s="6"/>
      <c r="F6" s="6"/>
      <c r="G6" s="6"/>
      <c r="H6" s="6"/>
      <c r="I6" s="6"/>
      <c r="J6" s="6"/>
      <c r="K6" s="6"/>
      <c r="L6" s="6"/>
      <c r="M6" s="6"/>
      <c r="N6" s="6"/>
      <c r="O6" s="6"/>
      <c r="P6" s="6"/>
      <c r="Q6" s="6"/>
      <c r="R6" s="6"/>
      <c r="S6" s="6"/>
      <c r="T6" s="6"/>
      <c r="U6" s="75"/>
    </row>
    <row r="7" spans="2:21" ht="20.25" customHeight="1" x14ac:dyDescent="0.2">
      <c r="B7" s="9"/>
      <c r="C7" s="29" t="s">
        <v>18</v>
      </c>
      <c r="D7" s="80"/>
      <c r="E7" s="80"/>
      <c r="F7" s="80"/>
      <c r="G7" s="80"/>
      <c r="H7" s="80"/>
      <c r="I7" s="80"/>
      <c r="J7" s="217" t="s">
        <v>94</v>
      </c>
      <c r="K7" s="218"/>
      <c r="L7" s="218"/>
      <c r="M7" s="218"/>
      <c r="N7" s="218"/>
      <c r="O7" s="218"/>
      <c r="P7" s="218"/>
      <c r="Q7" s="218"/>
      <c r="R7" s="218"/>
      <c r="S7" s="218"/>
      <c r="T7" s="219"/>
      <c r="U7" s="76"/>
    </row>
    <row r="8" spans="2:21" x14ac:dyDescent="0.2">
      <c r="B8" s="9"/>
      <c r="C8" s="80"/>
      <c r="D8" s="80"/>
      <c r="E8" s="80"/>
      <c r="F8" s="80"/>
      <c r="G8" s="80"/>
      <c r="H8" s="80"/>
      <c r="I8" s="80"/>
      <c r="J8" s="80"/>
      <c r="K8" s="80"/>
      <c r="L8" s="80"/>
      <c r="M8" s="80"/>
      <c r="N8" s="80"/>
      <c r="O8" s="80"/>
      <c r="P8" s="80"/>
      <c r="Q8" s="80"/>
      <c r="R8" s="80"/>
      <c r="S8" s="80"/>
      <c r="T8" s="80"/>
      <c r="U8" s="76"/>
    </row>
    <row r="9" spans="2:21" ht="15.75" customHeight="1" x14ac:dyDescent="0.2">
      <c r="B9" s="9"/>
      <c r="C9" s="43" t="s">
        <v>28</v>
      </c>
      <c r="D9" s="44"/>
      <c r="E9" s="44"/>
      <c r="F9" s="44"/>
      <c r="G9" s="44"/>
      <c r="H9" s="45"/>
      <c r="I9" s="59"/>
      <c r="J9" s="43"/>
      <c r="K9" s="44"/>
      <c r="L9" s="45"/>
      <c r="M9" s="11"/>
      <c r="N9" s="235" t="str">
        <f>Overview!$H$14</f>
        <v>Jahr 2026</v>
      </c>
      <c r="O9" s="236"/>
      <c r="P9" s="237"/>
      <c r="Q9" s="11"/>
      <c r="R9" s="235" t="str">
        <f>Overview!$I$14</f>
        <v>Jahr 2027</v>
      </c>
      <c r="S9" s="236"/>
      <c r="T9" s="237"/>
      <c r="U9" s="76"/>
    </row>
    <row r="10" spans="2:21" ht="38.25" customHeight="1" x14ac:dyDescent="0.2">
      <c r="B10" s="105"/>
      <c r="C10" s="103" t="s">
        <v>95</v>
      </c>
      <c r="D10" s="214" t="s">
        <v>65</v>
      </c>
      <c r="E10" s="216"/>
      <c r="F10" s="215"/>
      <c r="G10" s="216" t="s">
        <v>97</v>
      </c>
      <c r="H10" s="215"/>
      <c r="I10" s="60"/>
      <c r="J10" s="71" t="s">
        <v>54</v>
      </c>
      <c r="K10" s="46" t="str">
        <f>Overview!$H$14</f>
        <v>Jahr 2026</v>
      </c>
      <c r="L10" s="46" t="str">
        <f>Overview!$I$14</f>
        <v>Jahr 2027</v>
      </c>
      <c r="M10" s="106"/>
      <c r="N10" s="46" t="s">
        <v>93</v>
      </c>
      <c r="O10" s="46" t="s">
        <v>89</v>
      </c>
      <c r="P10" s="46" t="s">
        <v>90</v>
      </c>
      <c r="Q10" s="106"/>
      <c r="R10" s="46" t="s">
        <v>93</v>
      </c>
      <c r="S10" s="46" t="s">
        <v>89</v>
      </c>
      <c r="T10" s="46" t="s">
        <v>90</v>
      </c>
      <c r="U10" s="107"/>
    </row>
    <row r="11" spans="2:21" x14ac:dyDescent="0.2">
      <c r="B11" s="9"/>
      <c r="C11" s="130"/>
      <c r="D11" s="208"/>
      <c r="E11" s="209"/>
      <c r="F11" s="232"/>
      <c r="G11" s="233"/>
      <c r="H11" s="234"/>
      <c r="I11" s="77"/>
      <c r="J11" s="97">
        <f>ROUND(K11+L11,2)</f>
        <v>0</v>
      </c>
      <c r="K11" s="98">
        <f>IF(O11=0,0,ROUND(N11/O11*P11,2))</f>
        <v>0</v>
      </c>
      <c r="L11" s="98">
        <f>IF(S11=0,0,ROUND(R11/S11*T11, 2))</f>
        <v>0</v>
      </c>
      <c r="M11" s="11"/>
      <c r="N11" s="65"/>
      <c r="O11" s="101"/>
      <c r="P11" s="101"/>
      <c r="Q11" s="11"/>
      <c r="R11" s="65"/>
      <c r="S11" s="101"/>
      <c r="T11" s="101"/>
      <c r="U11" s="76"/>
    </row>
    <row r="12" spans="2:21" x14ac:dyDescent="0.2">
      <c r="B12" s="9"/>
      <c r="C12" s="130"/>
      <c r="D12" s="208"/>
      <c r="E12" s="209"/>
      <c r="F12" s="232"/>
      <c r="G12" s="233"/>
      <c r="H12" s="234"/>
      <c r="I12" s="133"/>
      <c r="J12" s="97">
        <f t="shared" ref="J12:J20" si="0">ROUND(K12+L12,2)</f>
        <v>0</v>
      </c>
      <c r="K12" s="98">
        <f t="shared" ref="K12:K20" si="1">IF(O12=0,0,ROUND(N12/O12*P12,2))</f>
        <v>0</v>
      </c>
      <c r="L12" s="98">
        <f t="shared" ref="L12:L20" si="2">IF(S12=0,0,ROUND(R12/S12*T12, 2))</f>
        <v>0</v>
      </c>
      <c r="M12" s="11"/>
      <c r="N12" s="65"/>
      <c r="O12" s="101"/>
      <c r="P12" s="101"/>
      <c r="Q12" s="11"/>
      <c r="R12" s="65"/>
      <c r="S12" s="101"/>
      <c r="T12" s="101"/>
      <c r="U12" s="76"/>
    </row>
    <row r="13" spans="2:21" x14ac:dyDescent="0.2">
      <c r="B13" s="9"/>
      <c r="C13" s="130"/>
      <c r="D13" s="208"/>
      <c r="E13" s="209"/>
      <c r="F13" s="232"/>
      <c r="G13" s="233"/>
      <c r="H13" s="234"/>
      <c r="I13" s="133"/>
      <c r="J13" s="97">
        <f t="shared" si="0"/>
        <v>0</v>
      </c>
      <c r="K13" s="98">
        <f t="shared" si="1"/>
        <v>0</v>
      </c>
      <c r="L13" s="98">
        <f t="shared" si="2"/>
        <v>0</v>
      </c>
      <c r="M13" s="11"/>
      <c r="N13" s="65"/>
      <c r="O13" s="101"/>
      <c r="P13" s="101"/>
      <c r="Q13" s="11"/>
      <c r="R13" s="65"/>
      <c r="S13" s="101"/>
      <c r="T13" s="101"/>
      <c r="U13" s="76"/>
    </row>
    <row r="14" spans="2:21" x14ac:dyDescent="0.2">
      <c r="B14" s="9"/>
      <c r="C14" s="130"/>
      <c r="D14" s="208"/>
      <c r="E14" s="209"/>
      <c r="F14" s="232"/>
      <c r="G14" s="233"/>
      <c r="H14" s="234"/>
      <c r="I14" s="133"/>
      <c r="J14" s="97">
        <f t="shared" si="0"/>
        <v>0</v>
      </c>
      <c r="K14" s="98">
        <f t="shared" si="1"/>
        <v>0</v>
      </c>
      <c r="L14" s="98">
        <f t="shared" si="2"/>
        <v>0</v>
      </c>
      <c r="M14" s="11"/>
      <c r="N14" s="65"/>
      <c r="O14" s="101"/>
      <c r="P14" s="101"/>
      <c r="Q14" s="11"/>
      <c r="R14" s="65"/>
      <c r="S14" s="101"/>
      <c r="T14" s="101"/>
      <c r="U14" s="76"/>
    </row>
    <row r="15" spans="2:21" x14ac:dyDescent="0.2">
      <c r="B15" s="9"/>
      <c r="C15" s="130"/>
      <c r="D15" s="208"/>
      <c r="E15" s="209"/>
      <c r="F15" s="232"/>
      <c r="G15" s="233"/>
      <c r="H15" s="234"/>
      <c r="I15" s="133"/>
      <c r="J15" s="97">
        <f t="shared" si="0"/>
        <v>0</v>
      </c>
      <c r="K15" s="98">
        <f t="shared" si="1"/>
        <v>0</v>
      </c>
      <c r="L15" s="98">
        <f t="shared" si="2"/>
        <v>0</v>
      </c>
      <c r="M15" s="11"/>
      <c r="N15" s="65"/>
      <c r="O15" s="101"/>
      <c r="P15" s="101"/>
      <c r="Q15" s="11"/>
      <c r="R15" s="65"/>
      <c r="S15" s="101"/>
      <c r="T15" s="101"/>
      <c r="U15" s="76"/>
    </row>
    <row r="16" spans="2:21" x14ac:dyDescent="0.2">
      <c r="B16" s="9"/>
      <c r="C16" s="130"/>
      <c r="D16" s="208"/>
      <c r="E16" s="209"/>
      <c r="F16" s="232"/>
      <c r="G16" s="233"/>
      <c r="H16" s="234"/>
      <c r="I16" s="133"/>
      <c r="J16" s="97">
        <f t="shared" si="0"/>
        <v>0</v>
      </c>
      <c r="K16" s="98">
        <f t="shared" si="1"/>
        <v>0</v>
      </c>
      <c r="L16" s="98">
        <f t="shared" si="2"/>
        <v>0</v>
      </c>
      <c r="M16" s="11"/>
      <c r="N16" s="65"/>
      <c r="O16" s="101"/>
      <c r="P16" s="101"/>
      <c r="Q16" s="11"/>
      <c r="R16" s="65"/>
      <c r="S16" s="101"/>
      <c r="T16" s="101"/>
      <c r="U16" s="76"/>
    </row>
    <row r="17" spans="2:21" x14ac:dyDescent="0.2">
      <c r="B17" s="9"/>
      <c r="C17" s="130"/>
      <c r="D17" s="208"/>
      <c r="E17" s="209"/>
      <c r="F17" s="232"/>
      <c r="G17" s="233"/>
      <c r="H17" s="234"/>
      <c r="I17" s="133"/>
      <c r="J17" s="97">
        <f t="shared" si="0"/>
        <v>0</v>
      </c>
      <c r="K17" s="98">
        <f t="shared" si="1"/>
        <v>0</v>
      </c>
      <c r="L17" s="98">
        <f t="shared" si="2"/>
        <v>0</v>
      </c>
      <c r="M17" s="11"/>
      <c r="N17" s="65"/>
      <c r="O17" s="101"/>
      <c r="P17" s="101"/>
      <c r="Q17" s="11"/>
      <c r="R17" s="65"/>
      <c r="S17" s="101"/>
      <c r="T17" s="101"/>
      <c r="U17" s="76"/>
    </row>
    <row r="18" spans="2:21" x14ac:dyDescent="0.2">
      <c r="B18" s="9"/>
      <c r="C18" s="130"/>
      <c r="D18" s="208"/>
      <c r="E18" s="209"/>
      <c r="F18" s="232"/>
      <c r="G18" s="233"/>
      <c r="H18" s="234"/>
      <c r="I18" s="133"/>
      <c r="J18" s="97">
        <f t="shared" si="0"/>
        <v>0</v>
      </c>
      <c r="K18" s="98">
        <f t="shared" si="1"/>
        <v>0</v>
      </c>
      <c r="L18" s="98">
        <f t="shared" si="2"/>
        <v>0</v>
      </c>
      <c r="M18" s="11"/>
      <c r="N18" s="65"/>
      <c r="O18" s="101"/>
      <c r="P18" s="101"/>
      <c r="Q18" s="11"/>
      <c r="R18" s="65"/>
      <c r="S18" s="101"/>
      <c r="T18" s="101"/>
      <c r="U18" s="76"/>
    </row>
    <row r="19" spans="2:21" x14ac:dyDescent="0.2">
      <c r="B19" s="9"/>
      <c r="C19" s="130"/>
      <c r="D19" s="208"/>
      <c r="E19" s="209"/>
      <c r="F19" s="232"/>
      <c r="G19" s="233"/>
      <c r="H19" s="234"/>
      <c r="I19" s="133"/>
      <c r="J19" s="97">
        <f t="shared" si="0"/>
        <v>0</v>
      </c>
      <c r="K19" s="98">
        <f t="shared" si="1"/>
        <v>0</v>
      </c>
      <c r="L19" s="98">
        <f t="shared" si="2"/>
        <v>0</v>
      </c>
      <c r="M19" s="11"/>
      <c r="N19" s="65"/>
      <c r="O19" s="101"/>
      <c r="P19" s="101"/>
      <c r="Q19" s="11"/>
      <c r="R19" s="65"/>
      <c r="S19" s="101"/>
      <c r="T19" s="101"/>
      <c r="U19" s="76"/>
    </row>
    <row r="20" spans="2:21" x14ac:dyDescent="0.2">
      <c r="B20" s="9"/>
      <c r="C20" s="130"/>
      <c r="D20" s="208" t="s">
        <v>99</v>
      </c>
      <c r="E20" s="209"/>
      <c r="F20" s="232"/>
      <c r="G20" s="233"/>
      <c r="H20" s="234"/>
      <c r="I20" s="133"/>
      <c r="J20" s="97">
        <f t="shared" si="0"/>
        <v>0</v>
      </c>
      <c r="K20" s="98">
        <f t="shared" si="1"/>
        <v>0</v>
      </c>
      <c r="L20" s="98">
        <f t="shared" si="2"/>
        <v>0</v>
      </c>
      <c r="M20" s="11"/>
      <c r="N20" s="65"/>
      <c r="O20" s="101"/>
      <c r="P20" s="101"/>
      <c r="Q20" s="11"/>
      <c r="R20" s="65"/>
      <c r="S20" s="101"/>
      <c r="T20" s="101"/>
      <c r="U20" s="76"/>
    </row>
    <row r="21" spans="2:21" x14ac:dyDescent="0.2">
      <c r="B21" s="9"/>
      <c r="C21" s="132"/>
      <c r="D21" s="132"/>
      <c r="E21" s="47"/>
      <c r="F21" s="47"/>
      <c r="G21" s="47"/>
      <c r="H21" s="132"/>
      <c r="I21" s="133"/>
      <c r="J21" s="132"/>
      <c r="K21" s="132"/>
      <c r="L21" s="37"/>
      <c r="M21" s="80"/>
      <c r="N21" s="69"/>
      <c r="O21" s="69"/>
      <c r="P21" s="69"/>
      <c r="Q21" s="69"/>
      <c r="R21" s="69"/>
      <c r="S21" s="69"/>
      <c r="T21" s="69"/>
      <c r="U21" s="76"/>
    </row>
    <row r="22" spans="2:21" ht="15.75" customHeight="1" x14ac:dyDescent="0.2">
      <c r="B22" s="9"/>
      <c r="C22" s="133"/>
      <c r="D22" s="133"/>
      <c r="E22" s="33"/>
      <c r="F22" s="33"/>
      <c r="G22" s="203" t="s">
        <v>4</v>
      </c>
      <c r="H22" s="204"/>
      <c r="I22" s="56"/>
      <c r="J22" s="63">
        <f>ROUND(SUM(J11:J20),2)</f>
        <v>0</v>
      </c>
      <c r="K22" s="36">
        <f>ROUND(SUM(K11:K20),2)</f>
        <v>0</v>
      </c>
      <c r="L22" s="36">
        <f>ROUND(SUM(L11:L20),2)</f>
        <v>0</v>
      </c>
      <c r="M22" s="80"/>
      <c r="N22" s="80"/>
      <c r="O22" s="139">
        <f>ROUND(SUM(O11:O20),2)</f>
        <v>0</v>
      </c>
      <c r="P22" s="139">
        <f>ROUND(SUM(P11:P20),2)</f>
        <v>0</v>
      </c>
      <c r="Q22" s="80"/>
      <c r="R22" s="80"/>
      <c r="S22" s="139">
        <f>ROUND(SUM(S11:S20),2)</f>
        <v>0</v>
      </c>
      <c r="T22" s="139">
        <f>ROUND(SUM(T11:T20),2)</f>
        <v>0</v>
      </c>
      <c r="U22" s="76"/>
    </row>
    <row r="23" spans="2:21" x14ac:dyDescent="0.2">
      <c r="B23" s="9"/>
      <c r="C23" s="134"/>
      <c r="D23" s="134"/>
      <c r="E23" s="48"/>
      <c r="F23" s="48"/>
      <c r="G23" s="48"/>
      <c r="H23" s="134"/>
      <c r="I23" s="133"/>
      <c r="J23" s="49"/>
      <c r="K23" s="49"/>
      <c r="L23" s="68"/>
      <c r="M23" s="80"/>
      <c r="N23" s="80"/>
      <c r="O23" s="80"/>
      <c r="P23" s="80"/>
      <c r="Q23" s="80"/>
      <c r="R23" s="80"/>
      <c r="S23" s="80"/>
      <c r="T23" s="80"/>
      <c r="U23" s="76"/>
    </row>
    <row r="24" spans="2:21" ht="15.75" customHeight="1" x14ac:dyDescent="0.2">
      <c r="B24" s="9"/>
      <c r="C24" s="50" t="s">
        <v>45</v>
      </c>
      <c r="D24" s="44"/>
      <c r="E24" s="51"/>
      <c r="F24" s="51"/>
      <c r="G24" s="51"/>
      <c r="H24" s="45"/>
      <c r="I24" s="59"/>
      <c r="J24" s="43"/>
      <c r="K24" s="44"/>
      <c r="L24" s="45"/>
      <c r="M24" s="11"/>
      <c r="N24" s="235" t="str">
        <f>Overview!$H$14</f>
        <v>Jahr 2026</v>
      </c>
      <c r="O24" s="236"/>
      <c r="P24" s="237"/>
      <c r="Q24" s="11"/>
      <c r="R24" s="235" t="str">
        <f>Overview!$I$14</f>
        <v>Jahr 2027</v>
      </c>
      <c r="S24" s="236"/>
      <c r="T24" s="237"/>
      <c r="U24" s="76"/>
    </row>
    <row r="25" spans="2:21" ht="38.25" customHeight="1" x14ac:dyDescent="0.2">
      <c r="B25" s="105"/>
      <c r="C25" s="104" t="s">
        <v>96</v>
      </c>
      <c r="D25" s="214" t="s">
        <v>65</v>
      </c>
      <c r="E25" s="216"/>
      <c r="F25" s="215"/>
      <c r="G25" s="214" t="s">
        <v>92</v>
      </c>
      <c r="H25" s="215"/>
      <c r="I25" s="61"/>
      <c r="J25" s="71" t="s">
        <v>54</v>
      </c>
      <c r="K25" s="46" t="str">
        <f>Overview!$H$14</f>
        <v>Jahr 2026</v>
      </c>
      <c r="L25" s="46" t="str">
        <f>Overview!$I$14</f>
        <v>Jahr 2027</v>
      </c>
      <c r="M25" s="106"/>
      <c r="N25" s="46" t="s">
        <v>93</v>
      </c>
      <c r="O25" s="46" t="s">
        <v>89</v>
      </c>
      <c r="P25" s="46" t="s">
        <v>90</v>
      </c>
      <c r="Q25" s="106"/>
      <c r="R25" s="46" t="s">
        <v>93</v>
      </c>
      <c r="S25" s="46" t="s">
        <v>89</v>
      </c>
      <c r="T25" s="46" t="s">
        <v>90</v>
      </c>
      <c r="U25" s="107"/>
    </row>
    <row r="26" spans="2:21" x14ac:dyDescent="0.2">
      <c r="B26" s="9"/>
      <c r="C26" s="99"/>
      <c r="D26" s="208"/>
      <c r="E26" s="209"/>
      <c r="F26" s="209"/>
      <c r="G26" s="233"/>
      <c r="H26" s="234"/>
      <c r="I26" s="78"/>
      <c r="J26" s="97">
        <f>ROUND(K26+L26,2)</f>
        <v>0</v>
      </c>
      <c r="K26" s="102">
        <f>IF(O26=0,0,ROUND(N26/O26*P26,2))</f>
        <v>0</v>
      </c>
      <c r="L26" s="102">
        <f>IF(S26=0,0,ROUND(R26/S26*T26, 2))</f>
        <v>0</v>
      </c>
      <c r="M26" s="11"/>
      <c r="N26" s="65"/>
      <c r="O26" s="101"/>
      <c r="P26" s="101"/>
      <c r="Q26" s="11"/>
      <c r="R26" s="65"/>
      <c r="S26" s="101"/>
      <c r="T26" s="101"/>
      <c r="U26" s="76"/>
    </row>
    <row r="27" spans="2:21" x14ac:dyDescent="0.2">
      <c r="B27" s="9"/>
      <c r="C27" s="99"/>
      <c r="D27" s="208"/>
      <c r="E27" s="209"/>
      <c r="F27" s="209"/>
      <c r="G27" s="233"/>
      <c r="H27" s="234"/>
      <c r="I27" s="78"/>
      <c r="J27" s="97">
        <f t="shared" ref="J27:J35" si="3">ROUND(K27+L27,2)</f>
        <v>0</v>
      </c>
      <c r="K27" s="102">
        <f t="shared" ref="K27:K35" si="4">IF(O27=0,0,ROUND(N27/O27*P27,2))</f>
        <v>0</v>
      </c>
      <c r="L27" s="102">
        <f t="shared" ref="L27:L35" si="5">IF(S27=0,0,ROUND(R27/S27*T27, 2))</f>
        <v>0</v>
      </c>
      <c r="M27" s="11"/>
      <c r="N27" s="65"/>
      <c r="O27" s="101"/>
      <c r="P27" s="101"/>
      <c r="Q27" s="11"/>
      <c r="R27" s="65"/>
      <c r="S27" s="101"/>
      <c r="T27" s="101"/>
      <c r="U27" s="76"/>
    </row>
    <row r="28" spans="2:21" x14ac:dyDescent="0.2">
      <c r="B28" s="9"/>
      <c r="C28" s="99"/>
      <c r="D28" s="208"/>
      <c r="E28" s="209"/>
      <c r="F28" s="209"/>
      <c r="G28" s="233"/>
      <c r="H28" s="234"/>
      <c r="I28" s="78"/>
      <c r="J28" s="97">
        <f t="shared" si="3"/>
        <v>0</v>
      </c>
      <c r="K28" s="102">
        <f t="shared" si="4"/>
        <v>0</v>
      </c>
      <c r="L28" s="102">
        <f t="shared" si="5"/>
        <v>0</v>
      </c>
      <c r="M28" s="11"/>
      <c r="N28" s="65"/>
      <c r="O28" s="101"/>
      <c r="P28" s="101"/>
      <c r="Q28" s="11"/>
      <c r="R28" s="65"/>
      <c r="S28" s="101"/>
      <c r="T28" s="101"/>
      <c r="U28" s="76"/>
    </row>
    <row r="29" spans="2:21" x14ac:dyDescent="0.2">
      <c r="B29" s="9"/>
      <c r="C29" s="99"/>
      <c r="D29" s="208"/>
      <c r="E29" s="209"/>
      <c r="F29" s="209"/>
      <c r="G29" s="233"/>
      <c r="H29" s="234"/>
      <c r="I29" s="78"/>
      <c r="J29" s="97">
        <f t="shared" si="3"/>
        <v>0</v>
      </c>
      <c r="K29" s="102">
        <f t="shared" si="4"/>
        <v>0</v>
      </c>
      <c r="L29" s="102">
        <f t="shared" si="5"/>
        <v>0</v>
      </c>
      <c r="M29" s="11"/>
      <c r="N29" s="65"/>
      <c r="O29" s="101"/>
      <c r="P29" s="101"/>
      <c r="Q29" s="11"/>
      <c r="R29" s="65"/>
      <c r="S29" s="101"/>
      <c r="T29" s="101"/>
      <c r="U29" s="76"/>
    </row>
    <row r="30" spans="2:21" x14ac:dyDescent="0.2">
      <c r="B30" s="9"/>
      <c r="C30" s="99"/>
      <c r="D30" s="208"/>
      <c r="E30" s="209"/>
      <c r="F30" s="209"/>
      <c r="G30" s="233"/>
      <c r="H30" s="234"/>
      <c r="I30" s="78"/>
      <c r="J30" s="97">
        <f t="shared" si="3"/>
        <v>0</v>
      </c>
      <c r="K30" s="102">
        <f t="shared" si="4"/>
        <v>0</v>
      </c>
      <c r="L30" s="102">
        <f t="shared" si="5"/>
        <v>0</v>
      </c>
      <c r="M30" s="11"/>
      <c r="N30" s="65"/>
      <c r="O30" s="101"/>
      <c r="P30" s="101"/>
      <c r="Q30" s="11"/>
      <c r="R30" s="65"/>
      <c r="S30" s="101"/>
      <c r="T30" s="101"/>
      <c r="U30" s="76"/>
    </row>
    <row r="31" spans="2:21" x14ac:dyDescent="0.2">
      <c r="B31" s="9"/>
      <c r="C31" s="99"/>
      <c r="D31" s="208"/>
      <c r="E31" s="209"/>
      <c r="F31" s="209"/>
      <c r="G31" s="233"/>
      <c r="H31" s="234"/>
      <c r="I31" s="78"/>
      <c r="J31" s="97">
        <f t="shared" si="3"/>
        <v>0</v>
      </c>
      <c r="K31" s="102">
        <f t="shared" si="4"/>
        <v>0</v>
      </c>
      <c r="L31" s="102">
        <f t="shared" si="5"/>
        <v>0</v>
      </c>
      <c r="M31" s="11"/>
      <c r="N31" s="65"/>
      <c r="O31" s="101"/>
      <c r="P31" s="101"/>
      <c r="Q31" s="11"/>
      <c r="R31" s="65"/>
      <c r="S31" s="101"/>
      <c r="T31" s="101"/>
      <c r="U31" s="76"/>
    </row>
    <row r="32" spans="2:21" x14ac:dyDescent="0.2">
      <c r="B32" s="9"/>
      <c r="C32" s="99"/>
      <c r="D32" s="208"/>
      <c r="E32" s="209"/>
      <c r="F32" s="209"/>
      <c r="G32" s="233"/>
      <c r="H32" s="234"/>
      <c r="I32" s="78"/>
      <c r="J32" s="97">
        <f t="shared" si="3"/>
        <v>0</v>
      </c>
      <c r="K32" s="102">
        <f t="shared" si="4"/>
        <v>0</v>
      </c>
      <c r="L32" s="102">
        <f t="shared" si="5"/>
        <v>0</v>
      </c>
      <c r="M32" s="11"/>
      <c r="N32" s="65"/>
      <c r="O32" s="101"/>
      <c r="P32" s="101"/>
      <c r="Q32" s="11"/>
      <c r="R32" s="65"/>
      <c r="S32" s="101"/>
      <c r="T32" s="101"/>
      <c r="U32" s="76"/>
    </row>
    <row r="33" spans="2:21" x14ac:dyDescent="0.2">
      <c r="B33" s="9"/>
      <c r="C33" s="99"/>
      <c r="D33" s="208"/>
      <c r="E33" s="209"/>
      <c r="F33" s="209"/>
      <c r="G33" s="233"/>
      <c r="H33" s="234"/>
      <c r="I33" s="78"/>
      <c r="J33" s="97">
        <f t="shared" si="3"/>
        <v>0</v>
      </c>
      <c r="K33" s="102">
        <f t="shared" si="4"/>
        <v>0</v>
      </c>
      <c r="L33" s="102">
        <f t="shared" si="5"/>
        <v>0</v>
      </c>
      <c r="M33" s="11"/>
      <c r="N33" s="65"/>
      <c r="O33" s="101"/>
      <c r="P33" s="101"/>
      <c r="Q33" s="11"/>
      <c r="R33" s="65"/>
      <c r="S33" s="101"/>
      <c r="T33" s="101"/>
      <c r="U33" s="76"/>
    </row>
    <row r="34" spans="2:21" x14ac:dyDescent="0.2">
      <c r="B34" s="9"/>
      <c r="C34" s="99"/>
      <c r="D34" s="208"/>
      <c r="E34" s="209"/>
      <c r="F34" s="209"/>
      <c r="G34" s="233"/>
      <c r="H34" s="234"/>
      <c r="I34" s="78"/>
      <c r="J34" s="97">
        <f t="shared" si="3"/>
        <v>0</v>
      </c>
      <c r="K34" s="102">
        <f t="shared" si="4"/>
        <v>0</v>
      </c>
      <c r="L34" s="102">
        <f t="shared" si="5"/>
        <v>0</v>
      </c>
      <c r="M34" s="11"/>
      <c r="N34" s="65"/>
      <c r="O34" s="101"/>
      <c r="P34" s="101"/>
      <c r="Q34" s="11"/>
      <c r="R34" s="65"/>
      <c r="S34" s="101"/>
      <c r="T34" s="101"/>
      <c r="U34" s="76"/>
    </row>
    <row r="35" spans="2:21" x14ac:dyDescent="0.2">
      <c r="B35" s="9"/>
      <c r="C35" s="99"/>
      <c r="D35" s="208" t="s">
        <v>99</v>
      </c>
      <c r="E35" s="209"/>
      <c r="F35" s="232"/>
      <c r="G35" s="233"/>
      <c r="H35" s="234"/>
      <c r="I35" s="78"/>
      <c r="J35" s="97">
        <f t="shared" si="3"/>
        <v>0</v>
      </c>
      <c r="K35" s="102">
        <f t="shared" si="4"/>
        <v>0</v>
      </c>
      <c r="L35" s="102">
        <f t="shared" si="5"/>
        <v>0</v>
      </c>
      <c r="M35" s="11"/>
      <c r="N35" s="65"/>
      <c r="O35" s="101"/>
      <c r="P35" s="101"/>
      <c r="Q35" s="11"/>
      <c r="R35" s="65"/>
      <c r="S35" s="101"/>
      <c r="T35" s="101"/>
      <c r="U35" s="76"/>
    </row>
    <row r="36" spans="2:21" x14ac:dyDescent="0.2">
      <c r="B36" s="9"/>
      <c r="C36" s="132"/>
      <c r="D36" s="132"/>
      <c r="E36" s="52"/>
      <c r="F36" s="52"/>
      <c r="G36" s="52"/>
      <c r="H36" s="132"/>
      <c r="I36" s="133"/>
      <c r="J36" s="132"/>
      <c r="K36" s="132"/>
      <c r="L36" s="37"/>
      <c r="M36" s="80"/>
      <c r="N36" s="69"/>
      <c r="O36" s="69"/>
      <c r="P36" s="69"/>
      <c r="Q36" s="69"/>
      <c r="R36" s="69"/>
      <c r="S36" s="69"/>
      <c r="T36" s="69"/>
      <c r="U36" s="76"/>
    </row>
    <row r="37" spans="2:21" ht="15.75" customHeight="1" x14ac:dyDescent="0.2">
      <c r="B37" s="9"/>
      <c r="C37" s="223" t="s">
        <v>64</v>
      </c>
      <c r="D37" s="224"/>
      <c r="E37" s="225"/>
      <c r="F37" s="53"/>
      <c r="G37" s="203" t="s">
        <v>27</v>
      </c>
      <c r="H37" s="204"/>
      <c r="I37" s="56"/>
      <c r="J37" s="63">
        <f>ROUND(SUM(J26:J35),2)</f>
        <v>0</v>
      </c>
      <c r="K37" s="36">
        <f>ROUND(SUM(K26:K35),2)</f>
        <v>0</v>
      </c>
      <c r="L37" s="36">
        <f>ROUND(SUM(L26:L35),2)</f>
        <v>0</v>
      </c>
      <c r="M37" s="80"/>
      <c r="N37" s="69"/>
      <c r="O37" s="139">
        <f>ROUND(SUM(O26:O35),2)</f>
        <v>0</v>
      </c>
      <c r="P37" s="139">
        <f>ROUND(SUM(P26:P35),2)</f>
        <v>0</v>
      </c>
      <c r="Q37" s="69"/>
      <c r="R37" s="69"/>
      <c r="S37" s="139">
        <f>ROUND(SUM(S26:S35),2)</f>
        <v>0</v>
      </c>
      <c r="T37" s="139">
        <f>ROUND(SUM(T26:T35),2)</f>
        <v>0</v>
      </c>
      <c r="U37" s="76"/>
    </row>
    <row r="38" spans="2:21" x14ac:dyDescent="0.2">
      <c r="B38" s="9"/>
      <c r="C38" s="226"/>
      <c r="D38" s="227"/>
      <c r="E38" s="228"/>
      <c r="F38" s="53"/>
      <c r="G38" s="53"/>
      <c r="H38" s="133"/>
      <c r="I38" s="133"/>
      <c r="J38" s="132"/>
      <c r="K38" s="132"/>
      <c r="L38" s="70"/>
      <c r="M38" s="80"/>
      <c r="N38" s="69"/>
      <c r="O38" s="69"/>
      <c r="P38" s="69"/>
      <c r="Q38" s="69"/>
      <c r="R38" s="69"/>
      <c r="S38" s="69"/>
      <c r="T38" s="69"/>
      <c r="U38" s="76"/>
    </row>
    <row r="39" spans="2:21" ht="18" customHeight="1" x14ac:dyDescent="0.2">
      <c r="B39" s="9"/>
      <c r="C39" s="229"/>
      <c r="D39" s="230"/>
      <c r="E39" s="231"/>
      <c r="F39" s="53"/>
      <c r="G39" s="201" t="s">
        <v>56</v>
      </c>
      <c r="H39" s="202"/>
      <c r="I39" s="62"/>
      <c r="J39" s="67">
        <f>J22+J37</f>
        <v>0</v>
      </c>
      <c r="K39" s="39">
        <f>K22+K37</f>
        <v>0</v>
      </c>
      <c r="L39" s="39">
        <f>ROUND(SUM(L37,L22),2)</f>
        <v>0</v>
      </c>
      <c r="M39" s="80"/>
      <c r="N39" s="69"/>
      <c r="O39" s="69"/>
      <c r="P39" s="69"/>
      <c r="Q39" s="69"/>
      <c r="R39" s="69"/>
      <c r="S39" s="69"/>
      <c r="T39" s="69"/>
      <c r="U39" s="76"/>
    </row>
    <row r="40" spans="2:21" ht="18.75" customHeight="1" x14ac:dyDescent="0.2">
      <c r="B40" s="26"/>
      <c r="C40" s="23"/>
      <c r="D40" s="23"/>
      <c r="E40" s="23"/>
      <c r="F40" s="23"/>
      <c r="G40" s="23"/>
      <c r="H40" s="23"/>
      <c r="I40" s="23"/>
      <c r="J40" s="23"/>
      <c r="K40" s="23"/>
      <c r="L40" s="23"/>
      <c r="M40" s="23"/>
      <c r="N40" s="95"/>
      <c r="O40" s="95"/>
      <c r="P40" s="95"/>
      <c r="Q40" s="95"/>
      <c r="R40" s="95"/>
      <c r="S40" s="95"/>
      <c r="T40" s="95"/>
      <c r="U40" s="96"/>
    </row>
    <row r="42" spans="2:21" x14ac:dyDescent="0.2">
      <c r="B42" s="5"/>
      <c r="C42" s="6"/>
      <c r="D42" s="6"/>
      <c r="E42" s="6"/>
      <c r="F42" s="6"/>
      <c r="G42" s="6"/>
      <c r="H42" s="6"/>
      <c r="I42" s="74"/>
      <c r="J42" s="74"/>
      <c r="K42" s="74"/>
      <c r="L42" s="74"/>
      <c r="M42" s="75"/>
    </row>
    <row r="43" spans="2:21" ht="20.25" x14ac:dyDescent="0.2">
      <c r="B43" s="9"/>
      <c r="C43" s="29" t="s">
        <v>40</v>
      </c>
      <c r="D43" s="29"/>
      <c r="E43" s="80"/>
      <c r="F43" s="80"/>
      <c r="G43" s="80"/>
      <c r="H43" s="80"/>
      <c r="I43" s="69"/>
      <c r="J43" s="69"/>
      <c r="K43" s="69"/>
      <c r="L43" s="69"/>
      <c r="M43" s="76"/>
    </row>
    <row r="44" spans="2:21" x14ac:dyDescent="0.2">
      <c r="B44" s="9"/>
      <c r="C44" s="80"/>
      <c r="D44" s="80"/>
      <c r="E44" s="80"/>
      <c r="F44" s="80"/>
      <c r="G44" s="80"/>
      <c r="H44" s="80"/>
      <c r="I44" s="133"/>
      <c r="J44" s="134"/>
      <c r="K44" s="134"/>
      <c r="L44" s="68"/>
      <c r="M44" s="11"/>
    </row>
    <row r="45" spans="2:21" ht="15.75" x14ac:dyDescent="0.2">
      <c r="B45" s="9"/>
      <c r="C45" s="50" t="s">
        <v>30</v>
      </c>
      <c r="D45" s="54"/>
      <c r="E45" s="44"/>
      <c r="F45" s="44"/>
      <c r="G45" s="44"/>
      <c r="H45" s="73"/>
      <c r="I45" s="59"/>
      <c r="J45" s="43"/>
      <c r="K45" s="44"/>
      <c r="L45" s="45"/>
      <c r="M45" s="11"/>
    </row>
    <row r="46" spans="2:21" ht="38.25" customHeight="1" x14ac:dyDescent="0.2">
      <c r="B46" s="9"/>
      <c r="C46" s="131" t="s">
        <v>91</v>
      </c>
      <c r="D46" s="72" t="s">
        <v>43</v>
      </c>
      <c r="E46" s="131" t="s">
        <v>31</v>
      </c>
      <c r="F46" s="220" t="s">
        <v>7</v>
      </c>
      <c r="G46" s="221"/>
      <c r="H46" s="222"/>
      <c r="I46" s="61"/>
      <c r="J46" s="71" t="s">
        <v>59</v>
      </c>
      <c r="K46" s="46" t="str">
        <f>Overview!$H$14</f>
        <v>Jahr 2026</v>
      </c>
      <c r="L46" s="46" t="str">
        <f>Overview!$I$14</f>
        <v>Jahr 2027</v>
      </c>
      <c r="M46" s="11"/>
    </row>
    <row r="47" spans="2:21" x14ac:dyDescent="0.2">
      <c r="B47" s="9"/>
      <c r="C47" s="2"/>
      <c r="D47" s="2"/>
      <c r="E47" s="129"/>
      <c r="F47" s="191"/>
      <c r="G47" s="199"/>
      <c r="H47" s="192"/>
      <c r="I47" s="78"/>
      <c r="J47" s="97">
        <f>ROUND(K47+L47,2)</f>
        <v>0</v>
      </c>
      <c r="K47" s="3"/>
      <c r="L47" s="1"/>
      <c r="M47" s="11"/>
    </row>
    <row r="48" spans="2:21" x14ac:dyDescent="0.2">
      <c r="B48" s="9"/>
      <c r="C48" s="2"/>
      <c r="D48" s="2"/>
      <c r="E48" s="129"/>
      <c r="F48" s="191"/>
      <c r="G48" s="199"/>
      <c r="H48" s="192"/>
      <c r="I48" s="78"/>
      <c r="J48" s="97">
        <f t="shared" ref="J48:J56" si="6">ROUND(K48+L48,2)</f>
        <v>0</v>
      </c>
      <c r="K48" s="3"/>
      <c r="L48" s="1"/>
      <c r="M48" s="11"/>
    </row>
    <row r="49" spans="2:13" x14ac:dyDescent="0.2">
      <c r="B49" s="9"/>
      <c r="C49" s="2"/>
      <c r="D49" s="2"/>
      <c r="E49" s="129"/>
      <c r="F49" s="191"/>
      <c r="G49" s="199"/>
      <c r="H49" s="192"/>
      <c r="I49" s="78"/>
      <c r="J49" s="97">
        <f t="shared" si="6"/>
        <v>0</v>
      </c>
      <c r="K49" s="3"/>
      <c r="L49" s="1"/>
      <c r="M49" s="11"/>
    </row>
    <row r="50" spans="2:13" x14ac:dyDescent="0.2">
      <c r="B50" s="9"/>
      <c r="C50" s="2"/>
      <c r="D50" s="2"/>
      <c r="E50" s="129"/>
      <c r="F50" s="191"/>
      <c r="G50" s="199"/>
      <c r="H50" s="192"/>
      <c r="I50" s="78"/>
      <c r="J50" s="97">
        <f t="shared" si="6"/>
        <v>0</v>
      </c>
      <c r="K50" s="3"/>
      <c r="L50" s="1"/>
      <c r="M50" s="11"/>
    </row>
    <row r="51" spans="2:13" x14ac:dyDescent="0.2">
      <c r="B51" s="9"/>
      <c r="C51" s="2"/>
      <c r="D51" s="2"/>
      <c r="E51" s="129"/>
      <c r="F51" s="191"/>
      <c r="G51" s="199"/>
      <c r="H51" s="192"/>
      <c r="I51" s="78"/>
      <c r="J51" s="97">
        <f t="shared" si="6"/>
        <v>0</v>
      </c>
      <c r="K51" s="3"/>
      <c r="L51" s="1"/>
      <c r="M51" s="11"/>
    </row>
    <row r="52" spans="2:13" x14ac:dyDescent="0.2">
      <c r="B52" s="9"/>
      <c r="C52" s="2"/>
      <c r="D52" s="2"/>
      <c r="E52" s="129"/>
      <c r="F52" s="191"/>
      <c r="G52" s="199"/>
      <c r="H52" s="192"/>
      <c r="I52" s="78"/>
      <c r="J52" s="97">
        <f t="shared" si="6"/>
        <v>0</v>
      </c>
      <c r="K52" s="3"/>
      <c r="L52" s="1"/>
      <c r="M52" s="11"/>
    </row>
    <row r="53" spans="2:13" x14ac:dyDescent="0.2">
      <c r="B53" s="9"/>
      <c r="C53" s="2"/>
      <c r="D53" s="2"/>
      <c r="E53" s="129"/>
      <c r="F53" s="191"/>
      <c r="G53" s="199"/>
      <c r="H53" s="192"/>
      <c r="I53" s="78"/>
      <c r="J53" s="97">
        <f t="shared" si="6"/>
        <v>0</v>
      </c>
      <c r="K53" s="3"/>
      <c r="L53" s="1"/>
      <c r="M53" s="11"/>
    </row>
    <row r="54" spans="2:13" x14ac:dyDescent="0.2">
      <c r="B54" s="9"/>
      <c r="C54" s="2"/>
      <c r="D54" s="2"/>
      <c r="E54" s="129"/>
      <c r="F54" s="191"/>
      <c r="G54" s="199"/>
      <c r="H54" s="192"/>
      <c r="I54" s="78"/>
      <c r="J54" s="97">
        <f t="shared" si="6"/>
        <v>0</v>
      </c>
      <c r="K54" s="3"/>
      <c r="L54" s="1"/>
      <c r="M54" s="11"/>
    </row>
    <row r="55" spans="2:13" x14ac:dyDescent="0.2">
      <c r="B55" s="9"/>
      <c r="C55" s="2"/>
      <c r="D55" s="2"/>
      <c r="E55" s="129"/>
      <c r="F55" s="191"/>
      <c r="G55" s="199"/>
      <c r="H55" s="192"/>
      <c r="I55" s="78"/>
      <c r="J55" s="97">
        <f t="shared" si="6"/>
        <v>0</v>
      </c>
      <c r="K55" s="3"/>
      <c r="L55" s="1"/>
      <c r="M55" s="11"/>
    </row>
    <row r="56" spans="2:13" ht="12.75" customHeight="1" x14ac:dyDescent="0.2">
      <c r="B56" s="9"/>
      <c r="C56" s="2"/>
      <c r="D56" s="2"/>
      <c r="E56" s="129"/>
      <c r="F56" s="200" t="s">
        <v>99</v>
      </c>
      <c r="G56" s="199"/>
      <c r="H56" s="192"/>
      <c r="I56" s="78"/>
      <c r="J56" s="97">
        <f t="shared" si="6"/>
        <v>0</v>
      </c>
      <c r="K56" s="3"/>
      <c r="L56" s="1"/>
      <c r="M56" s="11"/>
    </row>
    <row r="57" spans="2:13" x14ac:dyDescent="0.2">
      <c r="B57" s="9"/>
      <c r="C57" s="132"/>
      <c r="D57" s="132"/>
      <c r="E57" s="132"/>
      <c r="F57" s="133"/>
      <c r="G57" s="70"/>
      <c r="H57" s="80"/>
      <c r="I57" s="133"/>
      <c r="J57" s="132"/>
      <c r="K57" s="132"/>
      <c r="L57" s="37"/>
      <c r="M57" s="11"/>
    </row>
    <row r="58" spans="2:13" ht="18" customHeight="1" x14ac:dyDescent="0.2">
      <c r="B58" s="9"/>
      <c r="C58" s="133"/>
      <c r="D58" s="133"/>
      <c r="E58" s="133"/>
      <c r="F58" s="69"/>
      <c r="G58" s="201" t="s">
        <v>57</v>
      </c>
      <c r="H58" s="202"/>
      <c r="I58" s="62"/>
      <c r="J58" s="67">
        <f>ROUND(SUM(J47:J56),2)</f>
        <v>0</v>
      </c>
      <c r="K58" s="39">
        <f>ROUND(SUM(K47:K56),2)</f>
        <v>0</v>
      </c>
      <c r="L58" s="39">
        <f>ROUND(SUM(L47:L56),2)</f>
        <v>0</v>
      </c>
      <c r="M58" s="11"/>
    </row>
    <row r="59" spans="2:13" x14ac:dyDescent="0.2">
      <c r="B59" s="26"/>
      <c r="C59" s="23"/>
      <c r="D59" s="23"/>
      <c r="E59" s="23"/>
      <c r="F59" s="23"/>
      <c r="G59" s="23"/>
      <c r="H59" s="23"/>
      <c r="I59" s="23"/>
      <c r="J59" s="23"/>
      <c r="K59" s="23"/>
      <c r="L59" s="23"/>
      <c r="M59" s="28"/>
    </row>
    <row r="61" spans="2:13" x14ac:dyDescent="0.2">
      <c r="B61" s="5"/>
      <c r="C61" s="6"/>
      <c r="D61" s="6"/>
      <c r="E61" s="6"/>
      <c r="F61" s="6"/>
      <c r="G61" s="6"/>
      <c r="H61" s="6"/>
      <c r="I61" s="6"/>
      <c r="J61" s="6"/>
      <c r="K61" s="6"/>
      <c r="L61" s="6"/>
      <c r="M61" s="7"/>
    </row>
    <row r="62" spans="2:13" ht="20.25" x14ac:dyDescent="0.2">
      <c r="B62" s="9"/>
      <c r="C62" s="29" t="s">
        <v>33</v>
      </c>
      <c r="D62" s="80"/>
      <c r="E62" s="80"/>
      <c r="F62" s="80"/>
      <c r="G62" s="80"/>
      <c r="H62" s="80"/>
      <c r="I62" s="80"/>
      <c r="J62" s="80"/>
      <c r="K62" s="80"/>
      <c r="L62" s="80"/>
      <c r="M62" s="11"/>
    </row>
    <row r="63" spans="2:13" x14ac:dyDescent="0.2">
      <c r="B63" s="9"/>
      <c r="C63" s="80"/>
      <c r="D63" s="80"/>
      <c r="E63" s="80"/>
      <c r="F63" s="80"/>
      <c r="G63" s="80"/>
      <c r="H63" s="80"/>
      <c r="I63" s="80"/>
      <c r="J63" s="80"/>
      <c r="K63" s="80"/>
      <c r="L63" s="80"/>
      <c r="M63" s="11"/>
    </row>
    <row r="64" spans="2:13" ht="15.75" x14ac:dyDescent="0.2">
      <c r="B64" s="9"/>
      <c r="C64" s="50" t="s">
        <v>38</v>
      </c>
      <c r="D64" s="54"/>
      <c r="E64" s="44"/>
      <c r="F64" s="44"/>
      <c r="G64" s="44"/>
      <c r="H64" s="73"/>
      <c r="I64" s="59"/>
      <c r="J64" s="43"/>
      <c r="K64" s="44"/>
      <c r="L64" s="45"/>
      <c r="M64" s="11"/>
    </row>
    <row r="65" spans="2:13" ht="38.25" customHeight="1" x14ac:dyDescent="0.2">
      <c r="B65" s="9"/>
      <c r="C65" s="46" t="s">
        <v>3</v>
      </c>
      <c r="D65" s="214" t="s">
        <v>101</v>
      </c>
      <c r="E65" s="215"/>
      <c r="F65" s="205" t="s">
        <v>7</v>
      </c>
      <c r="G65" s="206"/>
      <c r="H65" s="207"/>
      <c r="I65" s="60"/>
      <c r="J65" s="71" t="s">
        <v>60</v>
      </c>
      <c r="K65" s="46" t="str">
        <f>Overview!$H$14</f>
        <v>Jahr 2026</v>
      </c>
      <c r="L65" s="46" t="str">
        <f>Overview!$I$14</f>
        <v>Jahr 2027</v>
      </c>
      <c r="M65" s="11"/>
    </row>
    <row r="66" spans="2:13" x14ac:dyDescent="0.2">
      <c r="B66" s="9"/>
      <c r="C66" s="2"/>
      <c r="D66" s="191"/>
      <c r="E66" s="192"/>
      <c r="F66" s="191"/>
      <c r="G66" s="199"/>
      <c r="H66" s="192"/>
      <c r="I66" s="77"/>
      <c r="J66" s="97">
        <f>ROUND(K66+L66,2)</f>
        <v>0</v>
      </c>
      <c r="K66" s="64"/>
      <c r="L66" s="65"/>
      <c r="M66" s="11"/>
    </row>
    <row r="67" spans="2:13" x14ac:dyDescent="0.2">
      <c r="B67" s="9"/>
      <c r="C67" s="2"/>
      <c r="D67" s="191"/>
      <c r="E67" s="192"/>
      <c r="F67" s="191"/>
      <c r="G67" s="199"/>
      <c r="H67" s="192"/>
      <c r="I67" s="133"/>
      <c r="J67" s="97">
        <f t="shared" ref="J67:J75" si="7">ROUND(K67+L67,2)</f>
        <v>0</v>
      </c>
      <c r="K67" s="66"/>
      <c r="L67" s="65"/>
      <c r="M67" s="11"/>
    </row>
    <row r="68" spans="2:13" x14ac:dyDescent="0.2">
      <c r="B68" s="9"/>
      <c r="C68" s="2"/>
      <c r="D68" s="191"/>
      <c r="E68" s="192"/>
      <c r="F68" s="191"/>
      <c r="G68" s="199"/>
      <c r="H68" s="192"/>
      <c r="I68" s="133"/>
      <c r="J68" s="97">
        <f t="shared" si="7"/>
        <v>0</v>
      </c>
      <c r="K68" s="66"/>
      <c r="L68" s="65"/>
      <c r="M68" s="11"/>
    </row>
    <row r="69" spans="2:13" x14ac:dyDescent="0.2">
      <c r="B69" s="9"/>
      <c r="C69" s="2"/>
      <c r="D69" s="191"/>
      <c r="E69" s="192"/>
      <c r="F69" s="191"/>
      <c r="G69" s="199"/>
      <c r="H69" s="192"/>
      <c r="I69" s="133"/>
      <c r="J69" s="97">
        <f t="shared" si="7"/>
        <v>0</v>
      </c>
      <c r="K69" s="66"/>
      <c r="L69" s="65"/>
      <c r="M69" s="11"/>
    </row>
    <row r="70" spans="2:13" x14ac:dyDescent="0.2">
      <c r="B70" s="9"/>
      <c r="C70" s="2"/>
      <c r="D70" s="191"/>
      <c r="E70" s="192"/>
      <c r="F70" s="191"/>
      <c r="G70" s="199"/>
      <c r="H70" s="192"/>
      <c r="I70" s="133"/>
      <c r="J70" s="97">
        <f t="shared" si="7"/>
        <v>0</v>
      </c>
      <c r="K70" s="66"/>
      <c r="L70" s="65"/>
      <c r="M70" s="11"/>
    </row>
    <row r="71" spans="2:13" x14ac:dyDescent="0.2">
      <c r="B71" s="9"/>
      <c r="C71" s="2"/>
      <c r="D71" s="191"/>
      <c r="E71" s="192"/>
      <c r="F71" s="191"/>
      <c r="G71" s="199"/>
      <c r="H71" s="192"/>
      <c r="I71" s="133"/>
      <c r="J71" s="97">
        <f t="shared" si="7"/>
        <v>0</v>
      </c>
      <c r="K71" s="66"/>
      <c r="L71" s="65"/>
      <c r="M71" s="11"/>
    </row>
    <row r="72" spans="2:13" x14ac:dyDescent="0.2">
      <c r="B72" s="9"/>
      <c r="C72" s="2"/>
      <c r="D72" s="191"/>
      <c r="E72" s="192"/>
      <c r="F72" s="191"/>
      <c r="G72" s="199"/>
      <c r="H72" s="192"/>
      <c r="I72" s="133"/>
      <c r="J72" s="97">
        <f t="shared" si="7"/>
        <v>0</v>
      </c>
      <c r="K72" s="66"/>
      <c r="L72" s="65"/>
      <c r="M72" s="11"/>
    </row>
    <row r="73" spans="2:13" x14ac:dyDescent="0.2">
      <c r="B73" s="9"/>
      <c r="C73" s="2"/>
      <c r="D73" s="191"/>
      <c r="E73" s="192"/>
      <c r="F73" s="191"/>
      <c r="G73" s="199"/>
      <c r="H73" s="192"/>
      <c r="I73" s="133"/>
      <c r="J73" s="97">
        <f t="shared" si="7"/>
        <v>0</v>
      </c>
      <c r="K73" s="66"/>
      <c r="L73" s="65"/>
      <c r="M73" s="11"/>
    </row>
    <row r="74" spans="2:13" x14ac:dyDescent="0.2">
      <c r="B74" s="9"/>
      <c r="C74" s="2"/>
      <c r="D74" s="191"/>
      <c r="E74" s="192"/>
      <c r="F74" s="191"/>
      <c r="G74" s="199"/>
      <c r="H74" s="192"/>
      <c r="I74" s="133"/>
      <c r="J74" s="97">
        <f t="shared" si="7"/>
        <v>0</v>
      </c>
      <c r="K74" s="66"/>
      <c r="L74" s="65"/>
      <c r="M74" s="11"/>
    </row>
    <row r="75" spans="2:13" ht="12.75" customHeight="1" x14ac:dyDescent="0.2">
      <c r="B75" s="9"/>
      <c r="C75" s="2"/>
      <c r="D75" s="191"/>
      <c r="E75" s="192"/>
      <c r="F75" s="200" t="s">
        <v>99</v>
      </c>
      <c r="G75" s="199"/>
      <c r="H75" s="192"/>
      <c r="I75" s="133"/>
      <c r="J75" s="97">
        <f t="shared" si="7"/>
        <v>0</v>
      </c>
      <c r="K75" s="66"/>
      <c r="L75" s="65"/>
      <c r="M75" s="11"/>
    </row>
    <row r="76" spans="2:13" x14ac:dyDescent="0.2">
      <c r="B76" s="9"/>
      <c r="C76" s="132"/>
      <c r="D76" s="132"/>
      <c r="E76" s="52"/>
      <c r="F76" s="132"/>
      <c r="G76" s="37"/>
      <c r="H76" s="80"/>
      <c r="I76" s="133"/>
      <c r="J76" s="132"/>
      <c r="K76" s="132"/>
      <c r="L76" s="37"/>
      <c r="M76" s="11"/>
    </row>
    <row r="77" spans="2:13" ht="15.75" customHeight="1" x14ac:dyDescent="0.2">
      <c r="B77" s="9"/>
      <c r="C77" s="133"/>
      <c r="D77" s="133"/>
      <c r="E77" s="53"/>
      <c r="F77" s="53"/>
      <c r="G77" s="203" t="s">
        <v>100</v>
      </c>
      <c r="H77" s="204"/>
      <c r="I77" s="56"/>
      <c r="J77" s="63">
        <f>ROUND(SUM(J66:J75),2)</f>
        <v>0</v>
      </c>
      <c r="K77" s="36">
        <f>ROUND(SUM(K66:K75),2)</f>
        <v>0</v>
      </c>
      <c r="L77" s="36">
        <f>ROUND(SUM(L66:L75),2)</f>
        <v>0</v>
      </c>
      <c r="M77" s="11"/>
    </row>
    <row r="78" spans="2:13" x14ac:dyDescent="0.2">
      <c r="B78" s="9"/>
      <c r="C78" s="134"/>
      <c r="D78" s="134"/>
      <c r="E78" s="55"/>
      <c r="F78" s="134"/>
      <c r="G78" s="68"/>
      <c r="H78" s="80"/>
      <c r="I78" s="80"/>
      <c r="J78" s="80"/>
      <c r="K78" s="80"/>
      <c r="L78" s="80"/>
      <c r="M78" s="11"/>
    </row>
    <row r="79" spans="2:13" ht="15.75" x14ac:dyDescent="0.2">
      <c r="B79" s="9"/>
      <c r="C79" s="50" t="s">
        <v>39</v>
      </c>
      <c r="D79" s="54"/>
      <c r="E79" s="44"/>
      <c r="F79" s="44"/>
      <c r="G79" s="44"/>
      <c r="H79" s="73"/>
      <c r="I79" s="59"/>
      <c r="J79" s="43"/>
      <c r="K79" s="44"/>
      <c r="L79" s="45"/>
      <c r="M79" s="11"/>
    </row>
    <row r="80" spans="2:13" ht="51" x14ac:dyDescent="0.2">
      <c r="B80" s="9"/>
      <c r="C80" s="214" t="s">
        <v>24</v>
      </c>
      <c r="D80" s="216"/>
      <c r="E80" s="215"/>
      <c r="F80" s="205" t="s">
        <v>7</v>
      </c>
      <c r="G80" s="206"/>
      <c r="H80" s="207"/>
      <c r="I80" s="60"/>
      <c r="J80" s="71" t="s">
        <v>61</v>
      </c>
      <c r="K80" s="46" t="str">
        <f>Overview!$H$14</f>
        <v>Jahr 2026</v>
      </c>
      <c r="L80" s="46" t="str">
        <f>Overview!$I$14</f>
        <v>Jahr 2027</v>
      </c>
      <c r="M80" s="11"/>
    </row>
    <row r="81" spans="2:13" x14ac:dyDescent="0.2">
      <c r="B81" s="9"/>
      <c r="C81" s="191"/>
      <c r="D81" s="199"/>
      <c r="E81" s="192"/>
      <c r="F81" s="191"/>
      <c r="G81" s="199"/>
      <c r="H81" s="192"/>
      <c r="I81" s="77"/>
      <c r="J81" s="97">
        <f>ROUND(K81+L81,2)</f>
        <v>0</v>
      </c>
      <c r="K81" s="64"/>
      <c r="L81" s="65"/>
      <c r="M81" s="11"/>
    </row>
    <row r="82" spans="2:13" x14ac:dyDescent="0.2">
      <c r="B82" s="9"/>
      <c r="C82" s="191"/>
      <c r="D82" s="199"/>
      <c r="E82" s="192"/>
      <c r="F82" s="191"/>
      <c r="G82" s="199"/>
      <c r="H82" s="192"/>
      <c r="I82" s="133"/>
      <c r="J82" s="97">
        <f t="shared" ref="J82:J90" si="8">ROUND(K82+L82,2)</f>
        <v>0</v>
      </c>
      <c r="K82" s="66"/>
      <c r="L82" s="65"/>
      <c r="M82" s="11"/>
    </row>
    <row r="83" spans="2:13" x14ac:dyDescent="0.2">
      <c r="B83" s="9"/>
      <c r="C83" s="191"/>
      <c r="D83" s="199"/>
      <c r="E83" s="192"/>
      <c r="F83" s="191"/>
      <c r="G83" s="199"/>
      <c r="H83" s="192"/>
      <c r="I83" s="133"/>
      <c r="J83" s="97">
        <f t="shared" si="8"/>
        <v>0</v>
      </c>
      <c r="K83" s="66"/>
      <c r="L83" s="65"/>
      <c r="M83" s="11"/>
    </row>
    <row r="84" spans="2:13" x14ac:dyDescent="0.2">
      <c r="B84" s="9"/>
      <c r="C84" s="191"/>
      <c r="D84" s="199"/>
      <c r="E84" s="192"/>
      <c r="F84" s="191"/>
      <c r="G84" s="199"/>
      <c r="H84" s="192"/>
      <c r="I84" s="133"/>
      <c r="J84" s="97">
        <f t="shared" si="8"/>
        <v>0</v>
      </c>
      <c r="K84" s="66"/>
      <c r="L84" s="65"/>
      <c r="M84" s="11"/>
    </row>
    <row r="85" spans="2:13" x14ac:dyDescent="0.2">
      <c r="B85" s="9"/>
      <c r="C85" s="191"/>
      <c r="D85" s="199"/>
      <c r="E85" s="192"/>
      <c r="F85" s="191"/>
      <c r="G85" s="199"/>
      <c r="H85" s="192"/>
      <c r="I85" s="133"/>
      <c r="J85" s="97">
        <f t="shared" si="8"/>
        <v>0</v>
      </c>
      <c r="K85" s="66"/>
      <c r="L85" s="65"/>
      <c r="M85" s="11"/>
    </row>
    <row r="86" spans="2:13" x14ac:dyDescent="0.2">
      <c r="B86" s="9"/>
      <c r="C86" s="191"/>
      <c r="D86" s="199"/>
      <c r="E86" s="192"/>
      <c r="F86" s="191"/>
      <c r="G86" s="199"/>
      <c r="H86" s="192"/>
      <c r="I86" s="133"/>
      <c r="J86" s="97">
        <f t="shared" si="8"/>
        <v>0</v>
      </c>
      <c r="K86" s="66"/>
      <c r="L86" s="65"/>
      <c r="M86" s="11"/>
    </row>
    <row r="87" spans="2:13" x14ac:dyDescent="0.2">
      <c r="B87" s="9"/>
      <c r="C87" s="191"/>
      <c r="D87" s="199"/>
      <c r="E87" s="192"/>
      <c r="F87" s="191"/>
      <c r="G87" s="199"/>
      <c r="H87" s="192"/>
      <c r="I87" s="133"/>
      <c r="J87" s="97">
        <f t="shared" si="8"/>
        <v>0</v>
      </c>
      <c r="K87" s="66"/>
      <c r="L87" s="65"/>
      <c r="M87" s="11"/>
    </row>
    <row r="88" spans="2:13" x14ac:dyDescent="0.2">
      <c r="B88" s="9"/>
      <c r="C88" s="191"/>
      <c r="D88" s="199"/>
      <c r="E88" s="192"/>
      <c r="F88" s="191"/>
      <c r="G88" s="199"/>
      <c r="H88" s="192"/>
      <c r="I88" s="133"/>
      <c r="J88" s="97">
        <f t="shared" si="8"/>
        <v>0</v>
      </c>
      <c r="K88" s="66"/>
      <c r="L88" s="65"/>
      <c r="M88" s="11"/>
    </row>
    <row r="89" spans="2:13" x14ac:dyDescent="0.2">
      <c r="B89" s="9"/>
      <c r="C89" s="191"/>
      <c r="D89" s="199"/>
      <c r="E89" s="192"/>
      <c r="F89" s="191"/>
      <c r="G89" s="199"/>
      <c r="H89" s="192"/>
      <c r="I89" s="133"/>
      <c r="J89" s="97">
        <f t="shared" si="8"/>
        <v>0</v>
      </c>
      <c r="K89" s="66"/>
      <c r="L89" s="65"/>
      <c r="M89" s="11"/>
    </row>
    <row r="90" spans="2:13" ht="12.75" customHeight="1" x14ac:dyDescent="0.2">
      <c r="B90" s="9"/>
      <c r="C90" s="191"/>
      <c r="D90" s="199"/>
      <c r="E90" s="192"/>
      <c r="F90" s="200" t="s">
        <v>99</v>
      </c>
      <c r="G90" s="199"/>
      <c r="H90" s="192"/>
      <c r="I90" s="133"/>
      <c r="J90" s="97">
        <f t="shared" si="8"/>
        <v>0</v>
      </c>
      <c r="K90" s="66"/>
      <c r="L90" s="65"/>
      <c r="M90" s="11"/>
    </row>
    <row r="91" spans="2:13" x14ac:dyDescent="0.2">
      <c r="B91" s="9"/>
      <c r="C91" s="133"/>
      <c r="D91" s="133"/>
      <c r="E91" s="133"/>
      <c r="F91" s="133"/>
      <c r="G91" s="70"/>
      <c r="H91" s="80"/>
      <c r="I91" s="133"/>
      <c r="J91" s="132"/>
      <c r="K91" s="132"/>
      <c r="L91" s="37"/>
      <c r="M91" s="11"/>
    </row>
    <row r="92" spans="2:13" ht="15.75" customHeight="1" x14ac:dyDescent="0.2">
      <c r="B92" s="9"/>
      <c r="C92" s="133"/>
      <c r="D92" s="133"/>
      <c r="E92" s="133"/>
      <c r="F92" s="133"/>
      <c r="G92" s="210" t="s">
        <v>9</v>
      </c>
      <c r="H92" s="211"/>
      <c r="I92" s="56"/>
      <c r="J92" s="63">
        <f>ROUND(SUM(J81:J90),2)</f>
        <v>0</v>
      </c>
      <c r="K92" s="36">
        <f>ROUND(SUM(K81:K90),2)</f>
        <v>0</v>
      </c>
      <c r="L92" s="36">
        <f>ROUND(SUM(L81:L90),2)</f>
        <v>0</v>
      </c>
      <c r="M92" s="11"/>
    </row>
    <row r="93" spans="2:13" x14ac:dyDescent="0.2">
      <c r="B93" s="9"/>
      <c r="C93" s="133"/>
      <c r="D93" s="133"/>
      <c r="E93" s="133"/>
      <c r="F93" s="133"/>
      <c r="G93" s="70"/>
      <c r="H93" s="80"/>
      <c r="I93" s="80"/>
      <c r="J93" s="80"/>
      <c r="K93" s="80"/>
      <c r="L93" s="80"/>
      <c r="M93" s="11"/>
    </row>
    <row r="94" spans="2:13" ht="13.9" customHeight="1" x14ac:dyDescent="0.2">
      <c r="B94" s="9"/>
      <c r="C94" s="50" t="s">
        <v>66</v>
      </c>
      <c r="D94" s="54"/>
      <c r="E94" s="44"/>
      <c r="F94" s="44"/>
      <c r="G94" s="44"/>
      <c r="H94" s="73"/>
      <c r="I94" s="59"/>
      <c r="J94" s="43"/>
      <c r="K94" s="44"/>
      <c r="L94" s="45"/>
      <c r="M94" s="11"/>
    </row>
    <row r="95" spans="2:13" ht="38.25" x14ac:dyDescent="0.2">
      <c r="B95" s="9"/>
      <c r="C95" s="46" t="s">
        <v>24</v>
      </c>
      <c r="D95" s="46" t="s">
        <v>55</v>
      </c>
      <c r="E95" s="46" t="s">
        <v>8</v>
      </c>
      <c r="F95" s="205" t="s">
        <v>7</v>
      </c>
      <c r="G95" s="206"/>
      <c r="H95" s="207"/>
      <c r="I95" s="60"/>
      <c r="J95" s="71" t="s">
        <v>62</v>
      </c>
      <c r="K95" s="46" t="str">
        <f>Overview!$H$14</f>
        <v>Jahr 2026</v>
      </c>
      <c r="L95" s="46" t="str">
        <f>Overview!$I$14</f>
        <v>Jahr 2027</v>
      </c>
      <c r="M95" s="11"/>
    </row>
    <row r="96" spans="2:13" x14ac:dyDescent="0.2">
      <c r="B96" s="9"/>
      <c r="C96" s="2"/>
      <c r="D96" s="3"/>
      <c r="E96" s="4"/>
      <c r="F96" s="191"/>
      <c r="G96" s="199"/>
      <c r="H96" s="192"/>
      <c r="I96" s="77"/>
      <c r="J96" s="97">
        <f>ROUND(K96+L96,2)</f>
        <v>0</v>
      </c>
      <c r="K96" s="64"/>
      <c r="L96" s="65"/>
      <c r="M96" s="11"/>
    </row>
    <row r="97" spans="2:13" x14ac:dyDescent="0.2">
      <c r="B97" s="9"/>
      <c r="C97" s="2"/>
      <c r="D97" s="3"/>
      <c r="E97" s="4"/>
      <c r="F97" s="191"/>
      <c r="G97" s="199"/>
      <c r="H97" s="192"/>
      <c r="I97" s="133"/>
      <c r="J97" s="97">
        <f t="shared" ref="J97:J105" si="9">ROUND(K97+L97,2)</f>
        <v>0</v>
      </c>
      <c r="K97" s="66"/>
      <c r="L97" s="65"/>
      <c r="M97" s="11"/>
    </row>
    <row r="98" spans="2:13" x14ac:dyDescent="0.2">
      <c r="B98" s="9"/>
      <c r="C98" s="2"/>
      <c r="D98" s="3"/>
      <c r="E98" s="4"/>
      <c r="F98" s="191"/>
      <c r="G98" s="199"/>
      <c r="H98" s="192"/>
      <c r="I98" s="133"/>
      <c r="J98" s="97">
        <f t="shared" si="9"/>
        <v>0</v>
      </c>
      <c r="K98" s="66"/>
      <c r="L98" s="65"/>
      <c r="M98" s="11"/>
    </row>
    <row r="99" spans="2:13" x14ac:dyDescent="0.2">
      <c r="B99" s="9"/>
      <c r="C99" s="2"/>
      <c r="D99" s="3"/>
      <c r="E99" s="4"/>
      <c r="F99" s="191"/>
      <c r="G99" s="199"/>
      <c r="H99" s="192"/>
      <c r="I99" s="133"/>
      <c r="J99" s="97">
        <f t="shared" si="9"/>
        <v>0</v>
      </c>
      <c r="K99" s="66"/>
      <c r="L99" s="65"/>
      <c r="M99" s="11"/>
    </row>
    <row r="100" spans="2:13" x14ac:dyDescent="0.2">
      <c r="B100" s="9"/>
      <c r="C100" s="2"/>
      <c r="D100" s="3"/>
      <c r="E100" s="4"/>
      <c r="F100" s="191"/>
      <c r="G100" s="199"/>
      <c r="H100" s="192"/>
      <c r="I100" s="133"/>
      <c r="J100" s="97">
        <f t="shared" si="9"/>
        <v>0</v>
      </c>
      <c r="K100" s="66"/>
      <c r="L100" s="65"/>
      <c r="M100" s="11"/>
    </row>
    <row r="101" spans="2:13" x14ac:dyDescent="0.2">
      <c r="B101" s="9"/>
      <c r="C101" s="2"/>
      <c r="D101" s="3"/>
      <c r="E101" s="4"/>
      <c r="F101" s="191"/>
      <c r="G101" s="199"/>
      <c r="H101" s="192"/>
      <c r="I101" s="133"/>
      <c r="J101" s="97">
        <f t="shared" si="9"/>
        <v>0</v>
      </c>
      <c r="K101" s="66"/>
      <c r="L101" s="65"/>
      <c r="M101" s="11"/>
    </row>
    <row r="102" spans="2:13" x14ac:dyDescent="0.2">
      <c r="B102" s="9"/>
      <c r="C102" s="2"/>
      <c r="D102" s="3"/>
      <c r="E102" s="4"/>
      <c r="F102" s="191"/>
      <c r="G102" s="199"/>
      <c r="H102" s="192"/>
      <c r="I102" s="133"/>
      <c r="J102" s="97">
        <f t="shared" si="9"/>
        <v>0</v>
      </c>
      <c r="K102" s="66"/>
      <c r="L102" s="65"/>
      <c r="M102" s="11"/>
    </row>
    <row r="103" spans="2:13" x14ac:dyDescent="0.2">
      <c r="B103" s="9"/>
      <c r="C103" s="2"/>
      <c r="D103" s="3"/>
      <c r="E103" s="4"/>
      <c r="F103" s="191"/>
      <c r="G103" s="199"/>
      <c r="H103" s="192"/>
      <c r="I103" s="133"/>
      <c r="J103" s="97">
        <f t="shared" si="9"/>
        <v>0</v>
      </c>
      <c r="K103" s="66"/>
      <c r="L103" s="65"/>
      <c r="M103" s="11"/>
    </row>
    <row r="104" spans="2:13" x14ac:dyDescent="0.2">
      <c r="B104" s="9"/>
      <c r="C104" s="2"/>
      <c r="D104" s="3"/>
      <c r="E104" s="4"/>
      <c r="F104" s="191"/>
      <c r="G104" s="199"/>
      <c r="H104" s="192"/>
      <c r="I104" s="133"/>
      <c r="J104" s="97">
        <f t="shared" si="9"/>
        <v>0</v>
      </c>
      <c r="K104" s="66"/>
      <c r="L104" s="65"/>
      <c r="M104" s="11"/>
    </row>
    <row r="105" spans="2:13" ht="12.75" customHeight="1" x14ac:dyDescent="0.2">
      <c r="B105" s="9"/>
      <c r="C105" s="2"/>
      <c r="D105" s="3"/>
      <c r="E105" s="4"/>
      <c r="F105" s="200" t="s">
        <v>99</v>
      </c>
      <c r="G105" s="199"/>
      <c r="H105" s="192"/>
      <c r="I105" s="133"/>
      <c r="J105" s="97">
        <f t="shared" si="9"/>
        <v>0</v>
      </c>
      <c r="K105" s="66"/>
      <c r="L105" s="65"/>
      <c r="M105" s="11"/>
    </row>
    <row r="106" spans="2:13" x14ac:dyDescent="0.2">
      <c r="B106" s="9"/>
      <c r="C106" s="132"/>
      <c r="D106" s="132"/>
      <c r="E106" s="52"/>
      <c r="F106" s="132"/>
      <c r="G106" s="37"/>
      <c r="H106" s="80"/>
      <c r="I106" s="133"/>
      <c r="J106" s="132"/>
      <c r="K106" s="132"/>
      <c r="L106" s="37"/>
      <c r="M106" s="11"/>
    </row>
    <row r="107" spans="2:13" ht="15.75" customHeight="1" x14ac:dyDescent="0.2">
      <c r="B107" s="9"/>
      <c r="C107" s="133"/>
      <c r="D107" s="133"/>
      <c r="E107" s="53"/>
      <c r="F107" s="80"/>
      <c r="G107" s="203" t="s">
        <v>58</v>
      </c>
      <c r="H107" s="204"/>
      <c r="I107" s="56"/>
      <c r="J107" s="63">
        <f>ROUND(SUM(J96:J105),2)</f>
        <v>0</v>
      </c>
      <c r="K107" s="36">
        <f>ROUND(SUM(K96:K105),2)</f>
        <v>0</v>
      </c>
      <c r="L107" s="36">
        <f>ROUND(SUM(L96:L105),2)</f>
        <v>0</v>
      </c>
      <c r="M107" s="11"/>
    </row>
    <row r="108" spans="2:13" ht="15.75" x14ac:dyDescent="0.2">
      <c r="B108" s="9"/>
      <c r="C108" s="133"/>
      <c r="D108" s="133"/>
      <c r="E108" s="53"/>
      <c r="F108" s="56"/>
      <c r="G108" s="57"/>
      <c r="H108" s="80"/>
      <c r="I108" s="80"/>
      <c r="J108" s="80"/>
      <c r="K108" s="80"/>
      <c r="L108" s="80"/>
      <c r="M108" s="11"/>
    </row>
    <row r="109" spans="2:13" ht="15.6" customHeight="1" x14ac:dyDescent="0.2">
      <c r="B109" s="9"/>
      <c r="C109" s="50" t="s">
        <v>67</v>
      </c>
      <c r="D109" s="54"/>
      <c r="E109" s="44"/>
      <c r="F109" s="44"/>
      <c r="G109" s="44"/>
      <c r="H109" s="73"/>
      <c r="I109" s="59"/>
      <c r="J109" s="43"/>
      <c r="K109" s="44"/>
      <c r="L109" s="45"/>
      <c r="M109" s="11"/>
    </row>
    <row r="110" spans="2:13" ht="49.9" customHeight="1" x14ac:dyDescent="0.2">
      <c r="B110" s="9"/>
      <c r="C110" s="46" t="s">
        <v>34</v>
      </c>
      <c r="D110" s="214" t="s">
        <v>35</v>
      </c>
      <c r="E110" s="215"/>
      <c r="F110" s="205" t="s">
        <v>98</v>
      </c>
      <c r="G110" s="206"/>
      <c r="H110" s="207"/>
      <c r="I110" s="60"/>
      <c r="J110" s="71" t="s">
        <v>63</v>
      </c>
      <c r="K110" s="46" t="str">
        <f>Overview!$H$14</f>
        <v>Jahr 2026</v>
      </c>
      <c r="L110" s="46" t="str">
        <f>Overview!$I$14</f>
        <v>Jahr 2027</v>
      </c>
      <c r="M110" s="11"/>
    </row>
    <row r="111" spans="2:13" x14ac:dyDescent="0.2">
      <c r="B111" s="9"/>
      <c r="C111" s="2"/>
      <c r="D111" s="191"/>
      <c r="E111" s="192"/>
      <c r="F111" s="191"/>
      <c r="G111" s="199"/>
      <c r="H111" s="192"/>
      <c r="I111" s="77"/>
      <c r="J111" s="97">
        <f>ROUND(K111+L111,2)</f>
        <v>0</v>
      </c>
      <c r="K111" s="64"/>
      <c r="L111" s="65"/>
      <c r="M111" s="11"/>
    </row>
    <row r="112" spans="2:13" x14ac:dyDescent="0.2">
      <c r="B112" s="9"/>
      <c r="C112" s="2"/>
      <c r="D112" s="191"/>
      <c r="E112" s="192"/>
      <c r="F112" s="191"/>
      <c r="G112" s="199"/>
      <c r="H112" s="192"/>
      <c r="I112" s="133"/>
      <c r="J112" s="97">
        <f t="shared" ref="J112:J120" si="10">ROUND(K112+L112,2)</f>
        <v>0</v>
      </c>
      <c r="K112" s="66"/>
      <c r="L112" s="65"/>
      <c r="M112" s="11"/>
    </row>
    <row r="113" spans="2:13" x14ac:dyDescent="0.2">
      <c r="B113" s="9"/>
      <c r="C113" s="2"/>
      <c r="D113" s="212"/>
      <c r="E113" s="213"/>
      <c r="F113" s="191"/>
      <c r="G113" s="199"/>
      <c r="H113" s="192"/>
      <c r="I113" s="133"/>
      <c r="J113" s="97">
        <f t="shared" si="10"/>
        <v>0</v>
      </c>
      <c r="K113" s="66"/>
      <c r="L113" s="65"/>
      <c r="M113" s="11"/>
    </row>
    <row r="114" spans="2:13" x14ac:dyDescent="0.2">
      <c r="B114" s="9"/>
      <c r="C114" s="2"/>
      <c r="D114" s="212"/>
      <c r="E114" s="213"/>
      <c r="F114" s="191"/>
      <c r="G114" s="199"/>
      <c r="H114" s="192"/>
      <c r="I114" s="133"/>
      <c r="J114" s="97">
        <f t="shared" si="10"/>
        <v>0</v>
      </c>
      <c r="K114" s="66"/>
      <c r="L114" s="65"/>
      <c r="M114" s="11"/>
    </row>
    <row r="115" spans="2:13" x14ac:dyDescent="0.2">
      <c r="B115" s="9"/>
      <c r="C115" s="2"/>
      <c r="D115" s="212"/>
      <c r="E115" s="213"/>
      <c r="F115" s="191"/>
      <c r="G115" s="199"/>
      <c r="H115" s="192"/>
      <c r="I115" s="133"/>
      <c r="J115" s="97">
        <f t="shared" si="10"/>
        <v>0</v>
      </c>
      <c r="K115" s="66"/>
      <c r="L115" s="65"/>
      <c r="M115" s="11"/>
    </row>
    <row r="116" spans="2:13" x14ac:dyDescent="0.2">
      <c r="B116" s="9"/>
      <c r="C116" s="2"/>
      <c r="D116" s="212"/>
      <c r="E116" s="213"/>
      <c r="F116" s="191"/>
      <c r="G116" s="199"/>
      <c r="H116" s="192"/>
      <c r="I116" s="133"/>
      <c r="J116" s="97">
        <f t="shared" si="10"/>
        <v>0</v>
      </c>
      <c r="K116" s="66"/>
      <c r="L116" s="65"/>
      <c r="M116" s="11"/>
    </row>
    <row r="117" spans="2:13" x14ac:dyDescent="0.2">
      <c r="B117" s="9"/>
      <c r="C117" s="2"/>
      <c r="D117" s="212"/>
      <c r="E117" s="213"/>
      <c r="F117" s="191"/>
      <c r="G117" s="199"/>
      <c r="H117" s="192"/>
      <c r="I117" s="133"/>
      <c r="J117" s="97">
        <f t="shared" si="10"/>
        <v>0</v>
      </c>
      <c r="K117" s="66"/>
      <c r="L117" s="65"/>
      <c r="M117" s="11"/>
    </row>
    <row r="118" spans="2:13" x14ac:dyDescent="0.2">
      <c r="B118" s="9"/>
      <c r="C118" s="2"/>
      <c r="D118" s="212"/>
      <c r="E118" s="213"/>
      <c r="F118" s="191"/>
      <c r="G118" s="199"/>
      <c r="H118" s="192"/>
      <c r="I118" s="133"/>
      <c r="J118" s="97">
        <f t="shared" si="10"/>
        <v>0</v>
      </c>
      <c r="K118" s="66"/>
      <c r="L118" s="65"/>
      <c r="M118" s="11"/>
    </row>
    <row r="119" spans="2:13" x14ac:dyDescent="0.2">
      <c r="B119" s="9"/>
      <c r="C119" s="2"/>
      <c r="D119" s="212"/>
      <c r="E119" s="213"/>
      <c r="F119" s="191"/>
      <c r="G119" s="199"/>
      <c r="H119" s="192"/>
      <c r="I119" s="133"/>
      <c r="J119" s="97">
        <f t="shared" si="10"/>
        <v>0</v>
      </c>
      <c r="K119" s="66"/>
      <c r="L119" s="65"/>
      <c r="M119" s="11"/>
    </row>
    <row r="120" spans="2:13" ht="12.75" customHeight="1" x14ac:dyDescent="0.2">
      <c r="B120" s="9"/>
      <c r="C120" s="2"/>
      <c r="D120" s="212"/>
      <c r="E120" s="213"/>
      <c r="F120" s="200" t="s">
        <v>99</v>
      </c>
      <c r="G120" s="199"/>
      <c r="H120" s="192"/>
      <c r="I120" s="133"/>
      <c r="J120" s="97">
        <f t="shared" si="10"/>
        <v>0</v>
      </c>
      <c r="K120" s="66"/>
      <c r="L120" s="65"/>
      <c r="M120" s="11"/>
    </row>
    <row r="121" spans="2:13" x14ac:dyDescent="0.2">
      <c r="B121" s="9"/>
      <c r="C121" s="132"/>
      <c r="D121" s="132"/>
      <c r="E121" s="52"/>
      <c r="F121" s="132"/>
      <c r="G121" s="37"/>
      <c r="H121" s="80"/>
      <c r="I121" s="133"/>
      <c r="J121" s="132"/>
      <c r="K121" s="132"/>
      <c r="L121" s="37"/>
      <c r="M121" s="11"/>
    </row>
    <row r="122" spans="2:13" ht="15.75" customHeight="1" x14ac:dyDescent="0.2">
      <c r="B122" s="9"/>
      <c r="C122" s="133"/>
      <c r="D122" s="133"/>
      <c r="E122" s="53"/>
      <c r="F122" s="80"/>
      <c r="G122" s="203" t="s">
        <v>36</v>
      </c>
      <c r="H122" s="204"/>
      <c r="I122" s="56"/>
      <c r="J122" s="63">
        <f>ROUND(SUM(J111:J120),2)</f>
        <v>0</v>
      </c>
      <c r="K122" s="36">
        <f>ROUND(SUM(K111:K120),2)</f>
        <v>0</v>
      </c>
      <c r="L122" s="36">
        <f>ROUND(SUM(L111:L120),2)</f>
        <v>0</v>
      </c>
      <c r="M122" s="11"/>
    </row>
    <row r="123" spans="2:13" x14ac:dyDescent="0.2">
      <c r="B123" s="9"/>
      <c r="C123" s="133"/>
      <c r="D123" s="133"/>
      <c r="E123" s="53"/>
      <c r="F123" s="80"/>
      <c r="G123" s="80"/>
      <c r="H123" s="133"/>
      <c r="I123" s="133"/>
      <c r="J123" s="132"/>
      <c r="K123" s="132"/>
      <c r="L123" s="37"/>
      <c r="M123" s="11"/>
    </row>
    <row r="124" spans="2:13" ht="18" customHeight="1" x14ac:dyDescent="0.2">
      <c r="B124" s="9"/>
      <c r="C124" s="133"/>
      <c r="D124" s="133"/>
      <c r="E124" s="53"/>
      <c r="F124" s="80"/>
      <c r="G124" s="201" t="s">
        <v>5</v>
      </c>
      <c r="H124" s="202"/>
      <c r="I124" s="62"/>
      <c r="J124" s="67">
        <f>J77+J92+J107+J122</f>
        <v>0</v>
      </c>
      <c r="K124" s="39">
        <f t="shared" ref="K124:L124" si="11">K77+K92+K107+K122</f>
        <v>0</v>
      </c>
      <c r="L124" s="39">
        <f t="shared" si="11"/>
        <v>0</v>
      </c>
      <c r="M124" s="11"/>
    </row>
    <row r="125" spans="2:13" x14ac:dyDescent="0.2">
      <c r="B125" s="26"/>
      <c r="C125" s="23"/>
      <c r="D125" s="23"/>
      <c r="E125" s="23"/>
      <c r="F125" s="23"/>
      <c r="G125" s="23"/>
      <c r="H125" s="23"/>
      <c r="I125" s="23"/>
      <c r="J125" s="23"/>
      <c r="K125" s="23"/>
      <c r="L125" s="23"/>
      <c r="M125" s="28"/>
    </row>
  </sheetData>
  <sheetProtection algorithmName="SHA-512" hashValue="F8brFQjApNH0nMhN42xd0vBxB7JSsTDTrAeXemNhPGlcI6P2bK8ozXpYRgimt5WDP7cPWiadMs7SbBJOblHcJg==" saltValue="2M4qc5jRHNtleHE6SA1l9Q==" spinCount="100000" sheet="1" insertRows="0"/>
  <mergeCells count="149">
    <mergeCell ref="D33:F33"/>
    <mergeCell ref="G33:H33"/>
    <mergeCell ref="D34:F34"/>
    <mergeCell ref="G34:H34"/>
    <mergeCell ref="D35:F35"/>
    <mergeCell ref="G35:H35"/>
    <mergeCell ref="D30:F30"/>
    <mergeCell ref="G30:H30"/>
    <mergeCell ref="D31:F31"/>
    <mergeCell ref="G31:H31"/>
    <mergeCell ref="D32:F32"/>
    <mergeCell ref="G32:H32"/>
    <mergeCell ref="D28:F28"/>
    <mergeCell ref="G28:H28"/>
    <mergeCell ref="D29:F29"/>
    <mergeCell ref="G29:H29"/>
    <mergeCell ref="R24:T24"/>
    <mergeCell ref="D25:F25"/>
    <mergeCell ref="G25:H25"/>
    <mergeCell ref="D26:F26"/>
    <mergeCell ref="G26:H26"/>
    <mergeCell ref="G20:H20"/>
    <mergeCell ref="N24:P24"/>
    <mergeCell ref="D16:F16"/>
    <mergeCell ref="G16:H16"/>
    <mergeCell ref="D17:F17"/>
    <mergeCell ref="G17:H17"/>
    <mergeCell ref="D18:F18"/>
    <mergeCell ref="G18:H18"/>
    <mergeCell ref="D27:F27"/>
    <mergeCell ref="G27:H27"/>
    <mergeCell ref="G13:H13"/>
    <mergeCell ref="D14:F14"/>
    <mergeCell ref="G14:H14"/>
    <mergeCell ref="D15:F15"/>
    <mergeCell ref="G15:H15"/>
    <mergeCell ref="C3:D3"/>
    <mergeCell ref="E3:L3"/>
    <mergeCell ref="G22:H22"/>
    <mergeCell ref="C37:E39"/>
    <mergeCell ref="G37:H37"/>
    <mergeCell ref="G39:H39"/>
    <mergeCell ref="J7:T7"/>
    <mergeCell ref="N9:P9"/>
    <mergeCell ref="R9:T9"/>
    <mergeCell ref="D10:F10"/>
    <mergeCell ref="G10:H10"/>
    <mergeCell ref="D11:F11"/>
    <mergeCell ref="G11:H11"/>
    <mergeCell ref="D12:F12"/>
    <mergeCell ref="G12:H12"/>
    <mergeCell ref="D13:F13"/>
    <mergeCell ref="D19:F19"/>
    <mergeCell ref="G19:H19"/>
    <mergeCell ref="D20:F20"/>
    <mergeCell ref="G58:H58"/>
    <mergeCell ref="F46:H46"/>
    <mergeCell ref="F47:H47"/>
    <mergeCell ref="F48:H48"/>
    <mergeCell ref="F49:H49"/>
    <mergeCell ref="F50:H50"/>
    <mergeCell ref="F51:H51"/>
    <mergeCell ref="F52:H52"/>
    <mergeCell ref="F53:H53"/>
    <mergeCell ref="F54:H54"/>
    <mergeCell ref="F55:H55"/>
    <mergeCell ref="F56:H56"/>
    <mergeCell ref="D65:E65"/>
    <mergeCell ref="F65:H65"/>
    <mergeCell ref="D66:E66"/>
    <mergeCell ref="F66:H66"/>
    <mergeCell ref="D67:E67"/>
    <mergeCell ref="F67:H67"/>
    <mergeCell ref="D68:E68"/>
    <mergeCell ref="F68:H68"/>
    <mergeCell ref="D69:E69"/>
    <mergeCell ref="F69:H69"/>
    <mergeCell ref="D70:E70"/>
    <mergeCell ref="F70:H70"/>
    <mergeCell ref="C80:E80"/>
    <mergeCell ref="F80:H80"/>
    <mergeCell ref="D71:E71"/>
    <mergeCell ref="F71:H71"/>
    <mergeCell ref="D72:E72"/>
    <mergeCell ref="F72:H72"/>
    <mergeCell ref="D73:E73"/>
    <mergeCell ref="F73:H73"/>
    <mergeCell ref="D74:E74"/>
    <mergeCell ref="F74:H74"/>
    <mergeCell ref="D75:E75"/>
    <mergeCell ref="F75:H75"/>
    <mergeCell ref="G77:H77"/>
    <mergeCell ref="C81:E81"/>
    <mergeCell ref="F81:H81"/>
    <mergeCell ref="C82:E82"/>
    <mergeCell ref="F82:H82"/>
    <mergeCell ref="C83:E83"/>
    <mergeCell ref="F83:H83"/>
    <mergeCell ref="C84:E84"/>
    <mergeCell ref="F84:H84"/>
    <mergeCell ref="C85:E85"/>
    <mergeCell ref="F85:H85"/>
    <mergeCell ref="C86:E86"/>
    <mergeCell ref="F86:H86"/>
    <mergeCell ref="F97:H97"/>
    <mergeCell ref="C87:E87"/>
    <mergeCell ref="F87:H87"/>
    <mergeCell ref="C88:E88"/>
    <mergeCell ref="F88:H88"/>
    <mergeCell ref="C89:E89"/>
    <mergeCell ref="F89:H89"/>
    <mergeCell ref="C90:E90"/>
    <mergeCell ref="F90:H90"/>
    <mergeCell ref="G92:H92"/>
    <mergeCell ref="F95:H95"/>
    <mergeCell ref="F96:H96"/>
    <mergeCell ref="D111:E111"/>
    <mergeCell ref="F111:H111"/>
    <mergeCell ref="F98:H98"/>
    <mergeCell ref="F99:H99"/>
    <mergeCell ref="F100:H100"/>
    <mergeCell ref="F101:H101"/>
    <mergeCell ref="F102:H102"/>
    <mergeCell ref="F103:H103"/>
    <mergeCell ref="F104:H104"/>
    <mergeCell ref="F105:H105"/>
    <mergeCell ref="G107:H107"/>
    <mergeCell ref="D110:E110"/>
    <mergeCell ref="F110:H110"/>
    <mergeCell ref="D112:E112"/>
    <mergeCell ref="F112:H112"/>
    <mergeCell ref="D113:E113"/>
    <mergeCell ref="F113:H113"/>
    <mergeCell ref="D114:E114"/>
    <mergeCell ref="F114:H114"/>
    <mergeCell ref="D115:E115"/>
    <mergeCell ref="F115:H115"/>
    <mergeCell ref="D116:E116"/>
    <mergeCell ref="F116:H116"/>
    <mergeCell ref="D117:E117"/>
    <mergeCell ref="F117:H117"/>
    <mergeCell ref="G122:H122"/>
    <mergeCell ref="G124:H124"/>
    <mergeCell ref="D118:E118"/>
    <mergeCell ref="F118:H118"/>
    <mergeCell ref="D119:E119"/>
    <mergeCell ref="F119:H119"/>
    <mergeCell ref="D120:E120"/>
    <mergeCell ref="F120:H120"/>
  </mergeCells>
  <conditionalFormatting sqref="O11:P20 O26:P35">
    <cfRule type="expression" dxfId="9" priority="2">
      <formula>IF($P11&gt;$O11,1,0)</formula>
    </cfRule>
  </conditionalFormatting>
  <conditionalFormatting sqref="S11:T20 S26:T35">
    <cfRule type="expression" dxfId="8" priority="1">
      <formula>IF($T11&gt;$S11,1,0)</formula>
    </cfRule>
  </conditionalFormatting>
  <pageMargins left="0.7" right="0.7" top="0.78740157499999996" bottom="0.78740157499999996" header="0.3" footer="0.3"/>
  <pageSetup paperSize="9" scale="59" orientation="portrait" r:id="rId1"/>
  <colBreaks count="1" manualBreakCount="1">
    <brk id="12" max="1048575" man="1"/>
  </col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12</vt:i4>
      </vt:variant>
    </vt:vector>
  </HeadingPairs>
  <TitlesOfParts>
    <vt:vector size="25" baseType="lpstr">
      <vt:lpstr>Overview</vt:lpstr>
      <vt:lpstr>Anleitung</vt:lpstr>
      <vt:lpstr>Projekteinnahmen</vt:lpstr>
      <vt:lpstr>M1</vt:lpstr>
      <vt:lpstr>M2</vt:lpstr>
      <vt:lpstr>M3</vt:lpstr>
      <vt:lpstr>M4</vt:lpstr>
      <vt:lpstr>M5</vt:lpstr>
      <vt:lpstr>M6</vt:lpstr>
      <vt:lpstr>M7</vt:lpstr>
      <vt:lpstr>M8</vt:lpstr>
      <vt:lpstr>M9</vt:lpstr>
      <vt:lpstr>M10 PM</vt:lpstr>
      <vt:lpstr>'M1'!Druckbereich</vt:lpstr>
      <vt:lpstr>'M10 PM'!Druckbereich</vt:lpstr>
      <vt:lpstr>'M2'!Druckbereich</vt:lpstr>
      <vt:lpstr>'M3'!Druckbereich</vt:lpstr>
      <vt:lpstr>'M4'!Druckbereich</vt:lpstr>
      <vt:lpstr>'M5'!Druckbereich</vt:lpstr>
      <vt:lpstr>'M6'!Druckbereich</vt:lpstr>
      <vt:lpstr>'M7'!Druckbereich</vt:lpstr>
      <vt:lpstr>'M8'!Druckbereich</vt:lpstr>
      <vt:lpstr>'M9'!Druckbereich</vt:lpstr>
      <vt:lpstr>Overview!Druckbereich</vt:lpstr>
      <vt:lpstr>Projekteinnahmen!Druckbereich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Bernd Brünner</dc:creator>
  <cp:lastModifiedBy>KILGA, Stefan</cp:lastModifiedBy>
  <cp:lastPrinted>2018-06-14T10:05:32Z</cp:lastPrinted>
  <dcterms:created xsi:type="dcterms:W3CDTF">2011-02-06T15:40:59Z</dcterms:created>
  <dcterms:modified xsi:type="dcterms:W3CDTF">2025-06-26T09:04:39Z</dcterms:modified>
</cp:coreProperties>
</file>